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1"/>
  </bookViews>
  <sheets>
    <sheet name="休日・記念日" sheetId="1" r:id="rId1"/>
    <sheet name="画像　上" sheetId="2" r:id="rId2"/>
    <sheet name="画像　中" sheetId="3" r:id="rId3"/>
    <sheet name="画像　下" sheetId="4" r:id="rId4"/>
    <sheet name="原本" sheetId="5" r:id="rId5"/>
  </sheets>
  <definedNames>
    <definedName name="_xlnm.Print_Area" localSheetId="3">'画像　下'!$B$2:$H$38</definedName>
    <definedName name="_xlnm.Print_Area" localSheetId="1">'画像　上'!$B$2:$H$38</definedName>
    <definedName name="_xlnm.Print_Area" localSheetId="2">'画像　中'!$B$2:$H$38</definedName>
    <definedName name="_xlnm.Print_Area" localSheetId="4">'原本'!$A$3:$H$20</definedName>
  </definedNames>
  <calcPr fullCalcOnLoad="1"/>
</workbook>
</file>

<file path=xl/sharedStrings.xml><?xml version="1.0" encoding="utf-8"?>
<sst xmlns="http://schemas.openxmlformats.org/spreadsheetml/2006/main" count="242" uniqueCount="91">
  <si>
    <t>日</t>
  </si>
  <si>
    <t>月</t>
  </si>
  <si>
    <t>火</t>
  </si>
  <si>
    <t>水</t>
  </si>
  <si>
    <t>木</t>
  </si>
  <si>
    <t>金</t>
  </si>
  <si>
    <t>土</t>
  </si>
  <si>
    <t>年</t>
  </si>
  <si>
    <t>月</t>
  </si>
  <si>
    <t>第一土曜日の計算</t>
  </si>
  <si>
    <t>該当年月日</t>
  </si>
  <si>
    <t>曜日番号</t>
  </si>
  <si>
    <t>第一土曜日</t>
  </si>
  <si>
    <t>祝日と振り替え休日の一覧</t>
  </si>
  <si>
    <t>祝日</t>
  </si>
  <si>
    <t>元旦</t>
  </si>
  <si>
    <t>成人の日</t>
  </si>
  <si>
    <t>建国記念日</t>
  </si>
  <si>
    <t>春分の日</t>
  </si>
  <si>
    <t>みどりの日</t>
  </si>
  <si>
    <t>憲法記念日</t>
  </si>
  <si>
    <t>こどもの日</t>
  </si>
  <si>
    <t>海の日</t>
  </si>
  <si>
    <t>敬老の日</t>
  </si>
  <si>
    <t>秋分の日</t>
  </si>
  <si>
    <t>文化の日</t>
  </si>
  <si>
    <t>勤労感謝の日</t>
  </si>
  <si>
    <t>振り替え休日</t>
  </si>
  <si>
    <t>天皇誕生日</t>
  </si>
  <si>
    <t>日付</t>
  </si>
  <si>
    <t>万年カレンダー</t>
  </si>
  <si>
    <t>←入力</t>
  </si>
  <si>
    <t>作成手順</t>
  </si>
  <si>
    <t>　　１、７日×６週分の表示欄を作成</t>
  </si>
  <si>
    <t>　　２、「第一土曜日」が何日かを求める</t>
  </si>
  <si>
    <t>　　３、②を基に、表示欄すべてに日付を並べる</t>
  </si>
  <si>
    <t>　　４、指定した月以外の日付を灰色表示に</t>
  </si>
  <si>
    <t>　　５、祝日を表示する仕掛けを追加する</t>
  </si>
  <si>
    <t>年月日を基に日付データを作る</t>
  </si>
  <si>
    <t>　使用関数</t>
  </si>
  <si>
    <t>範囲内での位置を求める</t>
  </si>
  <si>
    <t>表を検索してデータを取り出す</t>
  </si>
  <si>
    <t>計算がエラーかどうか判定する</t>
  </si>
  <si>
    <t>今日の日付を取り出す</t>
  </si>
  <si>
    <t>日付データから「月」を取り出す</t>
  </si>
  <si>
    <t>日付の「曜日」を調べる</t>
  </si>
  <si>
    <t>TRUEとFALSEを使い分ける</t>
  </si>
  <si>
    <t>　DATE</t>
  </si>
  <si>
    <t>　WEEKDAY</t>
  </si>
  <si>
    <t>　MATCH</t>
  </si>
  <si>
    <t>　MONTH</t>
  </si>
  <si>
    <t>　VLOOKUP</t>
  </si>
  <si>
    <t>　ISERROR</t>
  </si>
  <si>
    <t>　ISTEXT</t>
  </si>
  <si>
    <t>　TODAY</t>
  </si>
  <si>
    <t>　DATE</t>
  </si>
  <si>
    <t>　WEEKDAY</t>
  </si>
  <si>
    <t>　MONTH</t>
  </si>
  <si>
    <t>　VLOOKUP</t>
  </si>
  <si>
    <t>　ISERROR</t>
  </si>
  <si>
    <t>　ISTEXT</t>
  </si>
  <si>
    <t>　TODAY</t>
  </si>
  <si>
    <t>体育の日</t>
  </si>
  <si>
    <t>　DATE</t>
  </si>
  <si>
    <t>　MATCH</t>
  </si>
  <si>
    <t>　MONTH</t>
  </si>
  <si>
    <t>　ISERROR</t>
  </si>
  <si>
    <t>　TODAY</t>
  </si>
  <si>
    <t>　VLOOKUP</t>
  </si>
  <si>
    <t>　ISTEXT</t>
  </si>
  <si>
    <t>日　付</t>
  </si>
  <si>
    <t>祝日・記念日</t>
  </si>
  <si>
    <t>元　　　旦</t>
  </si>
  <si>
    <t>海　の　日</t>
  </si>
  <si>
    <t>◎　年初にその年の祝祭日・記念日を入力して下さい</t>
  </si>
  <si>
    <t>◎　日付は○○○○/○○/○○の書式で入力して下さい</t>
  </si>
  <si>
    <t>祝日と記念日の一覧の入力</t>
  </si>
  <si>
    <t>◎　カレンダー</t>
  </si>
  <si>
    <t>　　　　年度、月　を入力しますと自動的に作成されます</t>
  </si>
  <si>
    <t>　　　　余白に写真、イラストなど貼り付けてください</t>
  </si>
  <si>
    <t>　　　　セル内の塗りつぶし着色のみ自由に変更して下さい</t>
  </si>
  <si>
    <t>　　　　印刷範囲の設定をしております　そのまま印刷してください　</t>
  </si>
  <si>
    <t>→</t>
  </si>
  <si>
    <t>↑</t>
  </si>
  <si>
    <t>画像入り万年マイ・カレンダー</t>
  </si>
  <si>
    <t>国民の休日</t>
  </si>
  <si>
    <t>お父さんの誕生日</t>
  </si>
  <si>
    <t>お母さんの誕生日</t>
  </si>
  <si>
    <t>弟の誕生日</t>
  </si>
  <si>
    <t>私の誕生日</t>
  </si>
  <si>
    <t>家族旅行予定日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</si>
</sst>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b/>
      <sz val="16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22"/>
      <color indexed="10"/>
      <name val="ＭＳ Ｐゴシック"/>
      <family val="3"/>
    </font>
    <font>
      <b/>
      <sz val="24"/>
      <color indexed="9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2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76" fontId="5" fillId="0" borderId="16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6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horizontal="center" vertical="center"/>
    </xf>
    <xf numFmtId="176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11" fillId="0" borderId="22" xfId="0" applyNumberFormat="1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176" fontId="11" fillId="0" borderId="2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76" fontId="11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11" fillId="0" borderId="28" xfId="0" applyNumberFormat="1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11" fillId="0" borderId="31" xfId="0" applyNumberFormat="1" applyFont="1" applyBorder="1" applyAlignment="1">
      <alignment horizontal="center" vertical="center"/>
    </xf>
    <xf numFmtId="176" fontId="11" fillId="0" borderId="32" xfId="0" applyNumberFormat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7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ont>
        <strike val="0"/>
        <color rgb="FFC0C0C0"/>
      </font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114300</xdr:rowOff>
    </xdr:from>
    <xdr:to>
      <xdr:col>6</xdr:col>
      <xdr:colOff>247650</xdr:colOff>
      <xdr:row>1</xdr:row>
      <xdr:rowOff>704850</xdr:rowOff>
    </xdr:to>
    <xdr:sp>
      <xdr:nvSpPr>
        <xdr:cNvPr id="1" name="Oval 1"/>
        <xdr:cNvSpPr>
          <a:spLocks/>
        </xdr:cNvSpPr>
      </xdr:nvSpPr>
      <xdr:spPr>
        <a:xfrm>
          <a:off x="3067050" y="285750"/>
          <a:ext cx="2676525" cy="590550"/>
        </a:xfrm>
        <a:prstGeom prst="ellipse">
          <a:avLst/>
        </a:prstGeom>
        <a:gradFill rotWithShape="1">
          <a:gsLst>
            <a:gs pos="0">
              <a:srgbClr val="FFE8E8"/>
            </a:gs>
            <a:gs pos="50000">
              <a:srgbClr val="FF0000"/>
            </a:gs>
            <a:gs pos="100000">
              <a:srgbClr val="FFE8E8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２００６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</xdr:row>
      <xdr:rowOff>104775</xdr:rowOff>
    </xdr:from>
    <xdr:to>
      <xdr:col>6</xdr:col>
      <xdr:colOff>304800</xdr:colOff>
      <xdr:row>2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124200" y="276225"/>
          <a:ext cx="2676525" cy="552450"/>
        </a:xfrm>
        <a:prstGeom prst="ellipse">
          <a:avLst/>
        </a:prstGeom>
        <a:gradFill rotWithShape="1">
          <a:gsLst>
            <a:gs pos="0">
              <a:srgbClr val="FF9900"/>
            </a:gs>
            <a:gs pos="50000">
              <a:srgbClr val="FFEFD8"/>
            </a:gs>
            <a:gs pos="100000">
              <a:srgbClr val="FF9900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2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２００６</a:t>
          </a: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114300</xdr:rowOff>
    </xdr:from>
    <xdr:to>
      <xdr:col>6</xdr:col>
      <xdr:colOff>247650</xdr:colOff>
      <xdr:row>2</xdr:row>
      <xdr:rowOff>123825</xdr:rowOff>
    </xdr:to>
    <xdr:sp>
      <xdr:nvSpPr>
        <xdr:cNvPr id="1" name="Oval 1"/>
        <xdr:cNvSpPr>
          <a:spLocks/>
        </xdr:cNvSpPr>
      </xdr:nvSpPr>
      <xdr:spPr>
        <a:xfrm>
          <a:off x="3067050" y="285750"/>
          <a:ext cx="2676525" cy="552450"/>
        </a:xfrm>
        <a:prstGeom prst="ellipse">
          <a:avLst/>
        </a:prstGeom>
        <a:gradFill rotWithShape="1">
          <a:gsLst>
            <a:gs pos="0">
              <a:srgbClr val="B2EFFF"/>
            </a:gs>
            <a:gs pos="50000">
              <a:srgbClr val="00CCFF"/>
            </a:gs>
            <a:gs pos="100000">
              <a:srgbClr val="B2EFFF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２００６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L25"/>
  <sheetViews>
    <sheetView showGridLines="0" workbookViewId="0" topLeftCell="A1">
      <selection activeCell="D25" sqref="D25"/>
    </sheetView>
  </sheetViews>
  <sheetFormatPr defaultColWidth="9.00390625" defaultRowHeight="13.5"/>
  <cols>
    <col min="1" max="1" width="2.75390625" style="0" customWidth="1"/>
    <col min="2" max="3" width="3.25390625" style="0" customWidth="1"/>
    <col min="4" max="4" width="16.50390625" style="0" customWidth="1"/>
    <col min="5" max="5" width="22.25390625" style="0" customWidth="1"/>
    <col min="6" max="6" width="3.875" style="0" customWidth="1"/>
  </cols>
  <sheetData>
    <row r="1" ht="3.75" customHeight="1"/>
    <row r="2" spans="4:11" ht="21" customHeight="1" thickBot="1">
      <c r="D2" s="115" t="s">
        <v>76</v>
      </c>
      <c r="E2" s="115"/>
      <c r="G2" s="117" t="s">
        <v>84</v>
      </c>
      <c r="H2" s="117"/>
      <c r="I2" s="117"/>
      <c r="J2" s="117"/>
      <c r="K2" s="117"/>
    </row>
    <row r="3" spans="4:11" ht="21.75" customHeight="1">
      <c r="D3" s="100" t="s">
        <v>70</v>
      </c>
      <c r="E3" s="101" t="s">
        <v>71</v>
      </c>
      <c r="G3" s="117"/>
      <c r="H3" s="117"/>
      <c r="I3" s="117"/>
      <c r="J3" s="117"/>
      <c r="K3" s="117"/>
    </row>
    <row r="4" spans="4:12" ht="16.5" customHeight="1">
      <c r="D4" s="102">
        <v>38718</v>
      </c>
      <c r="E4" s="103" t="s">
        <v>72</v>
      </c>
      <c r="G4" s="109" t="s">
        <v>74</v>
      </c>
      <c r="H4" s="109"/>
      <c r="I4" s="109"/>
      <c r="J4" s="109"/>
      <c r="K4" s="109"/>
      <c r="L4" s="111"/>
    </row>
    <row r="5" spans="4:12" ht="16.5" customHeight="1">
      <c r="D5" s="102">
        <v>38726</v>
      </c>
      <c r="E5" s="103" t="s">
        <v>16</v>
      </c>
      <c r="G5" s="111"/>
      <c r="H5" s="111"/>
      <c r="I5" s="111"/>
      <c r="J5" s="111"/>
      <c r="K5" s="111"/>
      <c r="L5" s="111"/>
    </row>
    <row r="6" spans="4:12" ht="16.5" customHeight="1">
      <c r="D6" s="102">
        <v>38759</v>
      </c>
      <c r="E6" s="103" t="s">
        <v>17</v>
      </c>
      <c r="F6" s="110"/>
      <c r="G6" s="116" t="s">
        <v>75</v>
      </c>
      <c r="H6" s="116"/>
      <c r="I6" s="116"/>
      <c r="J6" s="116"/>
      <c r="K6" s="116"/>
      <c r="L6" s="116"/>
    </row>
    <row r="7" spans="4:5" ht="16.5" customHeight="1">
      <c r="D7" s="102">
        <v>38797</v>
      </c>
      <c r="E7" s="103" t="s">
        <v>18</v>
      </c>
    </row>
    <row r="8" spans="4:12" ht="16.5" customHeight="1">
      <c r="D8" s="102">
        <v>38836</v>
      </c>
      <c r="E8" s="103" t="s">
        <v>19</v>
      </c>
      <c r="G8" s="114" t="s">
        <v>77</v>
      </c>
      <c r="H8" s="114"/>
      <c r="I8" s="114"/>
      <c r="J8" s="114"/>
      <c r="K8" s="114"/>
      <c r="L8" s="114"/>
    </row>
    <row r="9" spans="4:12" ht="16.5" customHeight="1">
      <c r="D9" s="102">
        <v>38840</v>
      </c>
      <c r="E9" s="103" t="s">
        <v>20</v>
      </c>
      <c r="G9" s="114" t="s">
        <v>78</v>
      </c>
      <c r="H9" s="114"/>
      <c r="I9" s="114"/>
      <c r="J9" s="114"/>
      <c r="K9" s="114"/>
      <c r="L9" s="114"/>
    </row>
    <row r="10" spans="4:11" ht="16.5" customHeight="1">
      <c r="D10" s="102">
        <v>38842</v>
      </c>
      <c r="E10" s="103" t="s">
        <v>21</v>
      </c>
      <c r="G10" s="114" t="s">
        <v>79</v>
      </c>
      <c r="H10" s="114"/>
      <c r="I10" s="114"/>
      <c r="J10" s="114"/>
      <c r="K10" s="114"/>
    </row>
    <row r="11" spans="4:12" ht="16.5" customHeight="1">
      <c r="D11" s="102">
        <v>38915</v>
      </c>
      <c r="E11" s="103" t="s">
        <v>73</v>
      </c>
      <c r="G11" s="114" t="s">
        <v>80</v>
      </c>
      <c r="H11" s="114"/>
      <c r="I11" s="114"/>
      <c r="J11" s="114"/>
      <c r="K11" s="114"/>
      <c r="L11" s="114"/>
    </row>
    <row r="12" spans="4:12" ht="16.5" customHeight="1">
      <c r="D12" s="102">
        <v>38978</v>
      </c>
      <c r="E12" s="103" t="s">
        <v>23</v>
      </c>
      <c r="G12" s="114" t="s">
        <v>81</v>
      </c>
      <c r="H12" s="114"/>
      <c r="I12" s="114"/>
      <c r="J12" s="114"/>
      <c r="K12" s="114"/>
      <c r="L12" s="114"/>
    </row>
    <row r="13" spans="4:5" ht="16.5" customHeight="1">
      <c r="D13" s="102">
        <v>38983</v>
      </c>
      <c r="E13" s="103" t="s">
        <v>24</v>
      </c>
    </row>
    <row r="14" spans="4:5" ht="16.5" customHeight="1">
      <c r="D14" s="102">
        <v>38999</v>
      </c>
      <c r="E14" s="103" t="s">
        <v>62</v>
      </c>
    </row>
    <row r="15" spans="4:5" ht="16.5" customHeight="1">
      <c r="D15" s="102">
        <v>39024</v>
      </c>
      <c r="E15" s="103" t="s">
        <v>25</v>
      </c>
    </row>
    <row r="16" spans="4:5" ht="16.5" customHeight="1">
      <c r="D16" s="102">
        <v>39044</v>
      </c>
      <c r="E16" s="103" t="s">
        <v>26</v>
      </c>
    </row>
    <row r="17" spans="4:5" ht="16.5" customHeight="1">
      <c r="D17" s="102">
        <v>38719</v>
      </c>
      <c r="E17" s="103" t="s">
        <v>27</v>
      </c>
    </row>
    <row r="18" spans="4:5" ht="16.5" customHeight="1">
      <c r="D18" s="102">
        <v>39074</v>
      </c>
      <c r="E18" s="103" t="s">
        <v>28</v>
      </c>
    </row>
    <row r="19" spans="4:5" ht="16.5" customHeight="1">
      <c r="D19" s="102">
        <v>38841</v>
      </c>
      <c r="E19" s="103" t="s">
        <v>85</v>
      </c>
    </row>
    <row r="20" spans="4:5" ht="16.5" customHeight="1">
      <c r="D20" s="102">
        <v>38908</v>
      </c>
      <c r="E20" s="103" t="s">
        <v>86</v>
      </c>
    </row>
    <row r="21" spans="4:5" ht="16.5" customHeight="1">
      <c r="D21" s="102">
        <v>38797</v>
      </c>
      <c r="E21" s="103" t="s">
        <v>87</v>
      </c>
    </row>
    <row r="22" spans="4:5" ht="16.5" customHeight="1">
      <c r="D22" s="102">
        <v>39036</v>
      </c>
      <c r="E22" s="103" t="s">
        <v>88</v>
      </c>
    </row>
    <row r="23" spans="4:5" ht="16.5" customHeight="1">
      <c r="D23" s="102">
        <v>38829</v>
      </c>
      <c r="E23" s="103" t="s">
        <v>89</v>
      </c>
    </row>
    <row r="24" spans="4:5" ht="18" customHeight="1">
      <c r="D24" s="102">
        <v>38923</v>
      </c>
      <c r="E24" s="103" t="s">
        <v>90</v>
      </c>
    </row>
    <row r="25" spans="4:5" ht="18" customHeight="1" thickBot="1">
      <c r="D25" s="112"/>
      <c r="E25" s="113"/>
    </row>
    <row r="26" ht="18" customHeight="1"/>
    <row r="27" ht="18" customHeight="1"/>
  </sheetData>
  <mergeCells count="8">
    <mergeCell ref="G10:K10"/>
    <mergeCell ref="G12:L12"/>
    <mergeCell ref="G11:L11"/>
    <mergeCell ref="D2:E2"/>
    <mergeCell ref="G6:L6"/>
    <mergeCell ref="G8:L8"/>
    <mergeCell ref="G9:L9"/>
    <mergeCell ref="G2:K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1"/>
  <sheetViews>
    <sheetView showGridLines="0" tabSelected="1" workbookViewId="0" topLeftCell="A1">
      <selection activeCell="D5" sqref="D5"/>
    </sheetView>
  </sheetViews>
  <sheetFormatPr defaultColWidth="9.00390625" defaultRowHeight="13.5"/>
  <cols>
    <col min="2" max="8" width="12.625" style="0" customWidth="1"/>
    <col min="9" max="9" width="10.375" style="0" customWidth="1"/>
    <col min="10" max="10" width="10.75390625" style="0" customWidth="1"/>
    <col min="11" max="11" width="10.00390625" style="0" customWidth="1"/>
  </cols>
  <sheetData>
    <row r="2" spans="4:10" ht="290.25" customHeight="1">
      <c r="D2" s="119"/>
      <c r="E2" s="120"/>
      <c r="F2" s="120"/>
      <c r="I2" s="125">
        <f ca="1">TODAY()</f>
        <v>38738</v>
      </c>
      <c r="J2" s="126"/>
    </row>
    <row r="3" ht="12" customHeight="1"/>
    <row r="4" spans="2:8" ht="19.5" customHeight="1">
      <c r="B4" s="92" t="s">
        <v>7</v>
      </c>
      <c r="C4" s="70">
        <v>2006</v>
      </c>
      <c r="D4" s="16"/>
      <c r="E4" s="2"/>
      <c r="F4" s="2"/>
      <c r="G4" s="2"/>
      <c r="H4" s="2"/>
    </row>
    <row r="5" spans="2:8" ht="19.5" customHeight="1">
      <c r="B5" s="92" t="s">
        <v>8</v>
      </c>
      <c r="C5" s="70">
        <v>1</v>
      </c>
      <c r="D5" s="16"/>
      <c r="E5" s="2"/>
      <c r="F5" s="2"/>
      <c r="G5" s="2"/>
      <c r="H5" s="2"/>
    </row>
    <row r="6" spans="2:8" ht="6.75" customHeight="1">
      <c r="B6" s="2"/>
      <c r="C6" s="36"/>
      <c r="D6" s="2"/>
      <c r="E6" s="36"/>
      <c r="F6" s="2"/>
      <c r="G6" s="36"/>
      <c r="H6" s="2"/>
    </row>
    <row r="7" spans="2:11" s="19" customFormat="1" ht="30" customHeight="1" thickBot="1">
      <c r="B7" s="105" t="s">
        <v>0</v>
      </c>
      <c r="C7" s="104" t="s">
        <v>1</v>
      </c>
      <c r="D7" s="106" t="s">
        <v>2</v>
      </c>
      <c r="E7" s="104" t="s">
        <v>3</v>
      </c>
      <c r="F7" s="106" t="s">
        <v>4</v>
      </c>
      <c r="G7" s="104" t="s">
        <v>5</v>
      </c>
      <c r="H7" s="107" t="s">
        <v>6</v>
      </c>
      <c r="I7" s="86" t="s">
        <v>39</v>
      </c>
      <c r="J7" s="87"/>
      <c r="K7" s="87"/>
    </row>
    <row r="8" spans="2:11" s="19" customFormat="1" ht="15" customHeight="1">
      <c r="B8" s="73">
        <f aca="true" t="shared" si="0" ref="B8:G8">C8-1</f>
        <v>38718</v>
      </c>
      <c r="C8" s="26">
        <f t="shared" si="0"/>
        <v>38719</v>
      </c>
      <c r="D8" s="27">
        <f t="shared" si="0"/>
        <v>38720</v>
      </c>
      <c r="E8" s="26">
        <f t="shared" si="0"/>
        <v>38721</v>
      </c>
      <c r="F8" s="27">
        <f t="shared" si="0"/>
        <v>38722</v>
      </c>
      <c r="G8" s="26">
        <f t="shared" si="0"/>
        <v>38723</v>
      </c>
      <c r="H8" s="74">
        <f>DATE(C4,C5,D50)</f>
        <v>38724</v>
      </c>
      <c r="I8" s="87" t="s">
        <v>55</v>
      </c>
      <c r="J8" s="124" t="s">
        <v>38</v>
      </c>
      <c r="K8" s="124"/>
    </row>
    <row r="9" spans="2:11" s="19" customFormat="1" ht="15" customHeight="1">
      <c r="B9" s="66" t="str">
        <f>VLOOKUP(B8,'休日・記念日'!$D$4:'休日・記念日'!$E$25,2,FALSE)</f>
        <v>元　　　旦</v>
      </c>
      <c r="C9" s="52" t="str">
        <f>VLOOKUP(C8,'休日・記念日'!$D$4:'休日・記念日'!$E$25,2,FALSE)</f>
        <v>振り替え休日</v>
      </c>
      <c r="D9" s="55" t="e">
        <f>VLOOKUP(D8,'休日・記念日'!$D$4:'休日・記念日'!$E$25,2,FALSE)</f>
        <v>#N/A</v>
      </c>
      <c r="E9" s="52" t="e">
        <f>VLOOKUP(E8,'休日・記念日'!$D$4:'休日・記念日'!$E$25,2,FALSE)</f>
        <v>#N/A</v>
      </c>
      <c r="F9" s="55" t="e">
        <f>VLOOKUP(F8,'休日・記念日'!$D$4:'休日・記念日'!$E$25,2,FALSE)</f>
        <v>#N/A</v>
      </c>
      <c r="G9" s="52" t="e">
        <f>VLOOKUP(G8,'休日・記念日'!$D$4:'休日・記念日'!$E$25,2,FALSE)</f>
        <v>#N/A</v>
      </c>
      <c r="H9" s="67" t="e">
        <f>VLOOKUP(H8,'休日・記念日'!$D$4:'休日・記念日'!$E$25,2,FALSE)</f>
        <v>#N/A</v>
      </c>
      <c r="I9" s="88" t="s">
        <v>56</v>
      </c>
      <c r="J9" s="124" t="s">
        <v>45</v>
      </c>
      <c r="K9" s="124"/>
    </row>
    <row r="10" spans="2:11" s="19" customFormat="1" ht="15" customHeight="1">
      <c r="B10" s="27">
        <f aca="true" t="shared" si="1" ref="B10:H10">B8+7</f>
        <v>38725</v>
      </c>
      <c r="C10" s="26">
        <f t="shared" si="1"/>
        <v>38726</v>
      </c>
      <c r="D10" s="27">
        <f t="shared" si="1"/>
        <v>38727</v>
      </c>
      <c r="E10" s="26">
        <f t="shared" si="1"/>
        <v>38728</v>
      </c>
      <c r="F10" s="27">
        <f t="shared" si="1"/>
        <v>38729</v>
      </c>
      <c r="G10" s="26">
        <f t="shared" si="1"/>
        <v>38730</v>
      </c>
      <c r="H10" s="63">
        <f t="shared" si="1"/>
        <v>38731</v>
      </c>
      <c r="I10" s="87" t="s">
        <v>64</v>
      </c>
      <c r="J10" s="123" t="s">
        <v>40</v>
      </c>
      <c r="K10" s="123"/>
    </row>
    <row r="11" spans="2:11" s="19" customFormat="1" ht="15" customHeight="1">
      <c r="B11" s="41" t="e">
        <f>VLOOKUP(B10,'休日・記念日'!$D$4:'休日・記念日'!$E$25,2,FALSE)</f>
        <v>#N/A</v>
      </c>
      <c r="C11" s="43" t="str">
        <f>VLOOKUP(C10,'休日・記念日'!$D$4:'休日・記念日'!$E$25,2,FALSE)</f>
        <v>成人の日</v>
      </c>
      <c r="D11" s="41" t="e">
        <f>VLOOKUP(D10,'休日・記念日'!$D$4:'休日・記念日'!$E$25,2,FALSE)</f>
        <v>#N/A</v>
      </c>
      <c r="E11" s="43" t="e">
        <f>VLOOKUP(E10,'休日・記念日'!$D$4:'休日・記念日'!$E$25,2,FALSE)</f>
        <v>#N/A</v>
      </c>
      <c r="F11" s="41" t="e">
        <f>VLOOKUP(F10,'休日・記念日'!$D$4:'休日・記念日'!$E$25,2,FALSE)</f>
        <v>#N/A</v>
      </c>
      <c r="G11" s="43" t="e">
        <f>VLOOKUP(G10,'休日・記念日'!$D$4:'休日・記念日'!$E$25,2,FALSE)</f>
        <v>#N/A</v>
      </c>
      <c r="H11" s="41" t="e">
        <f>VLOOKUP(H10,'休日・記念日'!$D$4:'休日・記念日'!$E$25,2,FALSE)</f>
        <v>#N/A</v>
      </c>
      <c r="I11" s="87" t="s">
        <v>57</v>
      </c>
      <c r="J11" s="124" t="s">
        <v>44</v>
      </c>
      <c r="K11" s="124"/>
    </row>
    <row r="12" spans="2:11" s="19" customFormat="1" ht="15" customHeight="1">
      <c r="B12" s="64">
        <f aca="true" t="shared" si="2" ref="B12:H12">B10+7</f>
        <v>38732</v>
      </c>
      <c r="C12" s="53">
        <f t="shared" si="2"/>
        <v>38733</v>
      </c>
      <c r="D12" s="54">
        <f t="shared" si="2"/>
        <v>38734</v>
      </c>
      <c r="E12" s="53">
        <f t="shared" si="2"/>
        <v>38735</v>
      </c>
      <c r="F12" s="54">
        <f t="shared" si="2"/>
        <v>38736</v>
      </c>
      <c r="G12" s="53">
        <f t="shared" si="2"/>
        <v>38737</v>
      </c>
      <c r="H12" s="65">
        <f t="shared" si="2"/>
        <v>38738</v>
      </c>
      <c r="I12" s="87" t="s">
        <v>68</v>
      </c>
      <c r="J12" s="124" t="s">
        <v>41</v>
      </c>
      <c r="K12" s="124"/>
    </row>
    <row r="13" spans="2:11" s="19" customFormat="1" ht="15" customHeight="1">
      <c r="B13" s="66" t="e">
        <f>VLOOKUP(B12,'休日・記念日'!$D$4:'休日・記念日'!$E$25,2,FALSE)</f>
        <v>#N/A</v>
      </c>
      <c r="C13" s="52" t="e">
        <f>VLOOKUP(C12,'休日・記念日'!$D$4:'休日・記念日'!$E$25,2,FALSE)</f>
        <v>#N/A</v>
      </c>
      <c r="D13" s="55" t="e">
        <f>VLOOKUP(D12,'休日・記念日'!$D$4:'休日・記念日'!$E$25,2,FALSE)</f>
        <v>#N/A</v>
      </c>
      <c r="E13" s="52" t="e">
        <f>VLOOKUP(E12,'休日・記念日'!$D$4:'休日・記念日'!$E$25,2,FALSE)</f>
        <v>#N/A</v>
      </c>
      <c r="F13" s="55" t="e">
        <f>VLOOKUP(F12,'休日・記念日'!$D$4:'休日・記念日'!$E$25,2,FALSE)</f>
        <v>#N/A</v>
      </c>
      <c r="G13" s="52" t="e">
        <f>VLOOKUP(G12,'休日・記念日'!$D$4:'休日・記念日'!$E$25,2,FALSE)</f>
        <v>#N/A</v>
      </c>
      <c r="H13" s="67" t="e">
        <f>VLOOKUP(H12,'休日・記念日'!$D$4:'休日・記念日'!$E$25,2,FALSE)</f>
        <v>#N/A</v>
      </c>
      <c r="I13" s="87" t="s">
        <v>59</v>
      </c>
      <c r="J13" s="124" t="s">
        <v>42</v>
      </c>
      <c r="K13" s="124"/>
    </row>
    <row r="14" spans="2:11" s="19" customFormat="1" ht="15" customHeight="1">
      <c r="B14" s="27">
        <f aca="true" t="shared" si="3" ref="B14:H14">B12+7</f>
        <v>38739</v>
      </c>
      <c r="C14" s="26">
        <f t="shared" si="3"/>
        <v>38740</v>
      </c>
      <c r="D14" s="27">
        <f t="shared" si="3"/>
        <v>38741</v>
      </c>
      <c r="E14" s="26">
        <f t="shared" si="3"/>
        <v>38742</v>
      </c>
      <c r="F14" s="27">
        <f t="shared" si="3"/>
        <v>38743</v>
      </c>
      <c r="G14" s="26">
        <f t="shared" si="3"/>
        <v>38744</v>
      </c>
      <c r="H14" s="63">
        <f t="shared" si="3"/>
        <v>38745</v>
      </c>
      <c r="I14" s="87" t="s">
        <v>69</v>
      </c>
      <c r="J14" s="124" t="s">
        <v>46</v>
      </c>
      <c r="K14" s="124"/>
    </row>
    <row r="15" spans="2:11" s="19" customFormat="1" ht="15" customHeight="1">
      <c r="B15" s="41" t="e">
        <f>VLOOKUP(B14,'休日・記念日'!$D$4:'休日・記念日'!$E$25,2,FALSE)</f>
        <v>#N/A</v>
      </c>
      <c r="C15" s="43" t="e">
        <f>VLOOKUP(C14,'休日・記念日'!$D$4:'休日・記念日'!$E$25,2,FALSE)</f>
        <v>#N/A</v>
      </c>
      <c r="D15" s="41" t="e">
        <f>VLOOKUP(D14,'休日・記念日'!$D$4:'休日・記念日'!$E$25,2,FALSE)</f>
        <v>#N/A</v>
      </c>
      <c r="E15" s="43" t="e">
        <f>VLOOKUP(E14,'休日・記念日'!$D$4:'休日・記念日'!$E$25,2,FALSE)</f>
        <v>#N/A</v>
      </c>
      <c r="F15" s="41" t="e">
        <f>VLOOKUP(F14,'休日・記念日'!$D$4:'休日・記念日'!$E$25,2,FALSE)</f>
        <v>#N/A</v>
      </c>
      <c r="G15" s="43" t="e">
        <f>VLOOKUP(G14,'休日・記念日'!$D$4:'休日・記念日'!$E$25,2,FALSE)</f>
        <v>#N/A</v>
      </c>
      <c r="H15" s="41" t="e">
        <f>VLOOKUP(H14,'休日・記念日'!$D$4:'休日・記念日'!$E$25,2,FALSE)</f>
        <v>#N/A</v>
      </c>
      <c r="I15" s="87" t="s">
        <v>61</v>
      </c>
      <c r="J15" s="124" t="s">
        <v>43</v>
      </c>
      <c r="K15" s="124"/>
    </row>
    <row r="16" spans="2:11" s="19" customFormat="1" ht="15" customHeight="1">
      <c r="B16" s="64">
        <f aca="true" t="shared" si="4" ref="B16:H16">B14+7</f>
        <v>38746</v>
      </c>
      <c r="C16" s="53">
        <f t="shared" si="4"/>
        <v>38747</v>
      </c>
      <c r="D16" s="54">
        <f t="shared" si="4"/>
        <v>38748</v>
      </c>
      <c r="E16" s="53">
        <f t="shared" si="4"/>
        <v>38749</v>
      </c>
      <c r="F16" s="54">
        <f t="shared" si="4"/>
        <v>38750</v>
      </c>
      <c r="G16" s="53">
        <f t="shared" si="4"/>
        <v>38751</v>
      </c>
      <c r="H16" s="65">
        <f t="shared" si="4"/>
        <v>38752</v>
      </c>
      <c r="J16" s="24"/>
      <c r="K16" s="24"/>
    </row>
    <row r="17" spans="2:8" s="19" customFormat="1" ht="15" customHeight="1">
      <c r="B17" s="66" t="e">
        <f>VLOOKUP(B16,'休日・記念日'!$D$4:'休日・記念日'!$E$25,2,FALSE)</f>
        <v>#N/A</v>
      </c>
      <c r="C17" s="52" t="e">
        <f>VLOOKUP(C16,'休日・記念日'!$D$4:'休日・記念日'!$E$25,2,FALSE)</f>
        <v>#N/A</v>
      </c>
      <c r="D17" s="55" t="e">
        <f>VLOOKUP(D16,'休日・記念日'!$D$4:'休日・記念日'!$E$25,2,FALSE)</f>
        <v>#N/A</v>
      </c>
      <c r="E17" s="52" t="e">
        <f>VLOOKUP(E16,'休日・記念日'!$D$4:'休日・記念日'!$E$25,2,FALSE)</f>
        <v>#N/A</v>
      </c>
      <c r="F17" s="55" t="e">
        <f>VLOOKUP(F16,'休日・記念日'!$D$4:'休日・記念日'!$E$25,2,FALSE)</f>
        <v>#N/A</v>
      </c>
      <c r="G17" s="52" t="e">
        <f>VLOOKUP(G16,'休日・記念日'!$D$4:'休日・記念日'!$E$25,2,FALSE)</f>
        <v>#N/A</v>
      </c>
      <c r="H17" s="67" t="e">
        <f>VLOOKUP(H16,'休日・記念日'!$D$4:'休日・記念日'!$E$25,2,FALSE)</f>
        <v>#N/A</v>
      </c>
    </row>
    <row r="18" spans="2:8" s="19" customFormat="1" ht="15" customHeight="1">
      <c r="B18" s="27">
        <f aca="true" t="shared" si="5" ref="B18:H18">B16+7</f>
        <v>38753</v>
      </c>
      <c r="C18" s="26">
        <f t="shared" si="5"/>
        <v>38754</v>
      </c>
      <c r="D18" s="27">
        <f t="shared" si="5"/>
        <v>38755</v>
      </c>
      <c r="E18" s="26">
        <f t="shared" si="5"/>
        <v>38756</v>
      </c>
      <c r="F18" s="27">
        <f t="shared" si="5"/>
        <v>38757</v>
      </c>
      <c r="G18" s="26">
        <f t="shared" si="5"/>
        <v>38758</v>
      </c>
      <c r="H18" s="63">
        <f t="shared" si="5"/>
        <v>38759</v>
      </c>
    </row>
    <row r="19" spans="2:9" s="19" customFormat="1" ht="15" customHeight="1">
      <c r="B19" s="41" t="e">
        <f>VLOOKUP(B18,'休日・記念日'!$D$4:'休日・記念日'!$E$25,2,FALSE)</f>
        <v>#N/A</v>
      </c>
      <c r="C19" s="52" t="e">
        <f>VLOOKUP(C18,'休日・記念日'!$D$4:'休日・記念日'!$E$25,2,FALSE)</f>
        <v>#N/A</v>
      </c>
      <c r="D19" s="41" t="e">
        <f>VLOOKUP(D18,'休日・記念日'!$D$4:'休日・記念日'!$E$25,2,FALSE)</f>
        <v>#N/A</v>
      </c>
      <c r="E19" s="52" t="e">
        <f>VLOOKUP(E18,'休日・記念日'!$D$4:'休日・記念日'!$E$25,2,FALSE)</f>
        <v>#N/A</v>
      </c>
      <c r="F19" s="41" t="e">
        <f>VLOOKUP(F18,'休日・記念日'!$D$4:'休日・記念日'!$E$25,2,FALSE)</f>
        <v>#N/A</v>
      </c>
      <c r="G19" s="52" t="e">
        <f>VLOOKUP(G18,'休日・記念日'!$D$4:'休日・記念日'!$E$25,2,FALSE)</f>
        <v>#N/A</v>
      </c>
      <c r="H19" s="41" t="str">
        <f>VLOOKUP(H18,'休日・記念日'!$D$4:'休日・記念日'!$E$25,2,FALSE)</f>
        <v>建国記念日</v>
      </c>
      <c r="I19" s="32"/>
    </row>
    <row r="20" spans="3:7" ht="20.25" customHeight="1">
      <c r="C20" s="69"/>
      <c r="E20" s="69"/>
      <c r="G20" s="69"/>
    </row>
    <row r="21" spans="2:10" ht="19.5" customHeight="1">
      <c r="B21" s="93" t="s">
        <v>7</v>
      </c>
      <c r="C21" s="70">
        <v>2006</v>
      </c>
      <c r="D21" s="16"/>
      <c r="E21" s="2"/>
      <c r="F21" s="2"/>
      <c r="G21" s="2"/>
      <c r="H21" s="2"/>
      <c r="J21" s="69"/>
    </row>
    <row r="22" spans="2:8" ht="19.5" customHeight="1">
      <c r="B22" s="93" t="s">
        <v>8</v>
      </c>
      <c r="C22" s="70">
        <v>2</v>
      </c>
      <c r="D22" s="16"/>
      <c r="E22" s="2"/>
      <c r="F22" s="2"/>
      <c r="G22" s="2"/>
      <c r="H22" s="2"/>
    </row>
    <row r="23" spans="2:8" ht="6.75" customHeight="1">
      <c r="B23" s="2"/>
      <c r="C23" s="2"/>
      <c r="D23" s="2"/>
      <c r="E23" s="2"/>
      <c r="F23" s="2"/>
      <c r="G23" s="2"/>
      <c r="H23" s="2"/>
    </row>
    <row r="24" spans="2:8" ht="30" customHeight="1" thickBot="1">
      <c r="B24" s="94" t="s">
        <v>0</v>
      </c>
      <c r="C24" s="95" t="s">
        <v>1</v>
      </c>
      <c r="D24" s="96" t="s">
        <v>2</v>
      </c>
      <c r="E24" s="95" t="s">
        <v>3</v>
      </c>
      <c r="F24" s="96" t="s">
        <v>4</v>
      </c>
      <c r="G24" s="95" t="s">
        <v>5</v>
      </c>
      <c r="H24" s="97" t="s">
        <v>6</v>
      </c>
    </row>
    <row r="25" spans="2:10" ht="15" customHeight="1">
      <c r="B25" s="73">
        <f aca="true" t="shared" si="6" ref="B25:G25">C25-1</f>
        <v>38746</v>
      </c>
      <c r="C25" s="26">
        <f t="shared" si="6"/>
        <v>38747</v>
      </c>
      <c r="D25" s="27">
        <f t="shared" si="6"/>
        <v>38748</v>
      </c>
      <c r="E25" s="26">
        <f t="shared" si="6"/>
        <v>38749</v>
      </c>
      <c r="F25" s="27">
        <f t="shared" si="6"/>
        <v>38750</v>
      </c>
      <c r="G25" s="26">
        <f t="shared" si="6"/>
        <v>38751</v>
      </c>
      <c r="H25" s="74">
        <f>DATE(C21,C22,D61)</f>
        <v>38752</v>
      </c>
      <c r="J25" s="33"/>
    </row>
    <row r="26" spans="2:8" ht="15" customHeight="1">
      <c r="B26" s="66" t="e">
        <f>VLOOKUP(B25,'休日・記念日'!$D$4:'休日・記念日'!$E$25,2,FALSE)</f>
        <v>#N/A</v>
      </c>
      <c r="C26" s="52" t="e">
        <f>VLOOKUP(C25,'休日・記念日'!$D$4:'休日・記念日'!$E$25,2,FALSE)</f>
        <v>#N/A</v>
      </c>
      <c r="D26" s="55" t="e">
        <f>VLOOKUP(D25,'休日・記念日'!$D$4:'休日・記念日'!$E$25,2,FALSE)</f>
        <v>#N/A</v>
      </c>
      <c r="E26" s="52" t="e">
        <f>VLOOKUP(E25,'休日・記念日'!$D$4:'休日・記念日'!$E$25,2,FALSE)</f>
        <v>#N/A</v>
      </c>
      <c r="F26" s="55" t="e">
        <f>VLOOKUP(F25,'休日・記念日'!$D$4:'休日・記念日'!$E$25,2,FALSE)</f>
        <v>#N/A</v>
      </c>
      <c r="G26" s="52" t="e">
        <f>VLOOKUP(G25,'休日・記念日'!$D$4:'休日・記念日'!$E$25,2,FALSE)</f>
        <v>#N/A</v>
      </c>
      <c r="H26" s="67" t="e">
        <f>VLOOKUP(H25,'休日・記念日'!$D$4:'休日・記念日'!$E$25,2,FALSE)</f>
        <v>#N/A</v>
      </c>
    </row>
    <row r="27" spans="2:8" ht="15" customHeight="1">
      <c r="B27" s="27">
        <f aca="true" t="shared" si="7" ref="B27:H27">B25+7</f>
        <v>38753</v>
      </c>
      <c r="C27" s="26">
        <f t="shared" si="7"/>
        <v>38754</v>
      </c>
      <c r="D27" s="27">
        <f t="shared" si="7"/>
        <v>38755</v>
      </c>
      <c r="E27" s="26">
        <f t="shared" si="7"/>
        <v>38756</v>
      </c>
      <c r="F27" s="27">
        <f t="shared" si="7"/>
        <v>38757</v>
      </c>
      <c r="G27" s="26">
        <f t="shared" si="7"/>
        <v>38758</v>
      </c>
      <c r="H27" s="27">
        <f t="shared" si="7"/>
        <v>38759</v>
      </c>
    </row>
    <row r="28" spans="2:8" ht="15" customHeight="1">
      <c r="B28" s="41" t="e">
        <f>VLOOKUP(B27,'休日・記念日'!$D$4:'休日・記念日'!$E$25,2,FALSE)</f>
        <v>#N/A</v>
      </c>
      <c r="C28" s="43" t="e">
        <f>VLOOKUP(C27,'休日・記念日'!$D$4:'休日・記念日'!$E$25,2,FALSE)</f>
        <v>#N/A</v>
      </c>
      <c r="D28" s="41" t="e">
        <f>VLOOKUP(D27,'休日・記念日'!$D$4:'休日・記念日'!$E$25,2,FALSE)</f>
        <v>#N/A</v>
      </c>
      <c r="E28" s="43" t="e">
        <f>VLOOKUP(E27,'休日・記念日'!$D$4:'休日・記念日'!$E$25,2,FALSE)</f>
        <v>#N/A</v>
      </c>
      <c r="F28" s="41" t="e">
        <f>VLOOKUP(F27,'休日・記念日'!$D$4:'休日・記念日'!$E$25,2,FALSE)</f>
        <v>#N/A</v>
      </c>
      <c r="G28" s="43" t="e">
        <f>VLOOKUP(G27,'休日・記念日'!$D$4:'休日・記念日'!$E$25,2,FALSE)</f>
        <v>#N/A</v>
      </c>
      <c r="H28" s="41" t="str">
        <f>VLOOKUP(H27,'休日・記念日'!$D$4:'休日・記念日'!$E$25,2,FALSE)</f>
        <v>建国記念日</v>
      </c>
    </row>
    <row r="29" spans="2:8" ht="15" customHeight="1">
      <c r="B29" s="64">
        <f aca="true" t="shared" si="8" ref="B29:H29">B27+7</f>
        <v>38760</v>
      </c>
      <c r="C29" s="53">
        <f t="shared" si="8"/>
        <v>38761</v>
      </c>
      <c r="D29" s="54">
        <f t="shared" si="8"/>
        <v>38762</v>
      </c>
      <c r="E29" s="53">
        <f t="shared" si="8"/>
        <v>38763</v>
      </c>
      <c r="F29" s="54">
        <f t="shared" si="8"/>
        <v>38764</v>
      </c>
      <c r="G29" s="53">
        <f t="shared" si="8"/>
        <v>38765</v>
      </c>
      <c r="H29" s="72">
        <f t="shared" si="8"/>
        <v>38766</v>
      </c>
    </row>
    <row r="30" spans="2:8" ht="15" customHeight="1">
      <c r="B30" s="66" t="e">
        <f>VLOOKUP(B29,'休日・記念日'!$D$4:'休日・記念日'!$E$25,2,FALSE)</f>
        <v>#N/A</v>
      </c>
      <c r="C30" s="52" t="e">
        <f>VLOOKUP(C29,'休日・記念日'!$D$4:'休日・記念日'!$E$25,2,FALSE)</f>
        <v>#N/A</v>
      </c>
      <c r="D30" s="55" t="e">
        <f>VLOOKUP(D29,'休日・記念日'!$D$4:'休日・記念日'!$E$25,2,FALSE)</f>
        <v>#N/A</v>
      </c>
      <c r="E30" s="52" t="e">
        <f>VLOOKUP(E29,'休日・記念日'!$D$4:'休日・記念日'!$E$25,2,FALSE)</f>
        <v>#N/A</v>
      </c>
      <c r="F30" s="55" t="e">
        <f>VLOOKUP(F29,'休日・記念日'!$D$4:'休日・記念日'!$E$25,2,FALSE)</f>
        <v>#N/A</v>
      </c>
      <c r="G30" s="52" t="e">
        <f>VLOOKUP(G29,'休日・記念日'!$D$4:'休日・記念日'!$E$25,2,FALSE)</f>
        <v>#N/A</v>
      </c>
      <c r="H30" s="67" t="e">
        <f>VLOOKUP(H29,'休日・記念日'!$D$4:'休日・記念日'!$E$25,2,FALSE)</f>
        <v>#N/A</v>
      </c>
    </row>
    <row r="31" spans="2:8" ht="15" customHeight="1">
      <c r="B31" s="27">
        <f aca="true" t="shared" si="9" ref="B31:H31">B29+7</f>
        <v>38767</v>
      </c>
      <c r="C31" s="26">
        <f t="shared" si="9"/>
        <v>38768</v>
      </c>
      <c r="D31" s="27">
        <f t="shared" si="9"/>
        <v>38769</v>
      </c>
      <c r="E31" s="26">
        <f t="shared" si="9"/>
        <v>38770</v>
      </c>
      <c r="F31" s="27">
        <f t="shared" si="9"/>
        <v>38771</v>
      </c>
      <c r="G31" s="26">
        <f t="shared" si="9"/>
        <v>38772</v>
      </c>
      <c r="H31" s="27">
        <f t="shared" si="9"/>
        <v>38773</v>
      </c>
    </row>
    <row r="32" spans="2:8" ht="15" customHeight="1">
      <c r="B32" s="41" t="e">
        <f>VLOOKUP(B31,'休日・記念日'!$D$4:'休日・記念日'!$E$25,2,FALSE)</f>
        <v>#N/A</v>
      </c>
      <c r="C32" s="43" t="e">
        <f>VLOOKUP(C31,'休日・記念日'!$D$4:'休日・記念日'!$E$25,2,FALSE)</f>
        <v>#N/A</v>
      </c>
      <c r="D32" s="41" t="e">
        <f>VLOOKUP(D31,'休日・記念日'!$D$4:'休日・記念日'!$E$25,2,FALSE)</f>
        <v>#N/A</v>
      </c>
      <c r="E32" s="43" t="e">
        <f>VLOOKUP(E31,'休日・記念日'!$D$4:'休日・記念日'!$E$25,2,FALSE)</f>
        <v>#N/A</v>
      </c>
      <c r="F32" s="41" t="e">
        <f>VLOOKUP(F31,'休日・記念日'!$D$4:'休日・記念日'!$E$25,2,FALSE)</f>
        <v>#N/A</v>
      </c>
      <c r="G32" s="43" t="e">
        <f>VLOOKUP(G31,'休日・記念日'!$D$4:'休日・記念日'!$E$25,2,FALSE)</f>
        <v>#N/A</v>
      </c>
      <c r="H32" s="41" t="e">
        <f>VLOOKUP(H31,'休日・記念日'!$D$4:'休日・記念日'!$E$25,2,FALSE)</f>
        <v>#N/A</v>
      </c>
    </row>
    <row r="33" spans="2:8" ht="15" customHeight="1">
      <c r="B33" s="64">
        <f aca="true" t="shared" si="10" ref="B33:H33">B31+7</f>
        <v>38774</v>
      </c>
      <c r="C33" s="53">
        <f t="shared" si="10"/>
        <v>38775</v>
      </c>
      <c r="D33" s="54">
        <f t="shared" si="10"/>
        <v>38776</v>
      </c>
      <c r="E33" s="53">
        <f t="shared" si="10"/>
        <v>38777</v>
      </c>
      <c r="F33" s="54">
        <f t="shared" si="10"/>
        <v>38778</v>
      </c>
      <c r="G33" s="53">
        <f t="shared" si="10"/>
        <v>38779</v>
      </c>
      <c r="H33" s="72">
        <f t="shared" si="10"/>
        <v>38780</v>
      </c>
    </row>
    <row r="34" spans="2:8" ht="15" customHeight="1">
      <c r="B34" s="66" t="e">
        <f>VLOOKUP(B33,'休日・記念日'!$D$4:'休日・記念日'!$E$25,2,FALSE)</f>
        <v>#N/A</v>
      </c>
      <c r="C34" s="52" t="e">
        <f>VLOOKUP(C33,'休日・記念日'!$D$4:'休日・記念日'!$E$25,2,FALSE)</f>
        <v>#N/A</v>
      </c>
      <c r="D34" s="55" t="e">
        <f>VLOOKUP(D33,'休日・記念日'!$D$4:'休日・記念日'!$E$25,2,FALSE)</f>
        <v>#N/A</v>
      </c>
      <c r="E34" s="52" t="e">
        <f>VLOOKUP(E33,'休日・記念日'!$D$4:'休日・記念日'!$E$25,2,FALSE)</f>
        <v>#N/A</v>
      </c>
      <c r="F34" s="55" t="e">
        <f>VLOOKUP(F33,'休日・記念日'!$D$4:'休日・記念日'!$E$25,2,FALSE)</f>
        <v>#N/A</v>
      </c>
      <c r="G34" s="52" t="e">
        <f>VLOOKUP(G33,'休日・記念日'!$D$4:'休日・記念日'!$E$25,2,FALSE)</f>
        <v>#N/A</v>
      </c>
      <c r="H34" s="67" t="e">
        <f>VLOOKUP(H33,'休日・記念日'!$D$4:'休日・記念日'!$E$25,2,FALSE)</f>
        <v>#N/A</v>
      </c>
    </row>
    <row r="35" spans="2:8" ht="15" customHeight="1">
      <c r="B35" s="27">
        <f aca="true" t="shared" si="11" ref="B35:H35">B33+7</f>
        <v>38781</v>
      </c>
      <c r="C35" s="26">
        <f t="shared" si="11"/>
        <v>38782</v>
      </c>
      <c r="D35" s="27">
        <f t="shared" si="11"/>
        <v>38783</v>
      </c>
      <c r="E35" s="26">
        <f t="shared" si="11"/>
        <v>38784</v>
      </c>
      <c r="F35" s="27">
        <f t="shared" si="11"/>
        <v>38785</v>
      </c>
      <c r="G35" s="26">
        <f t="shared" si="11"/>
        <v>38786</v>
      </c>
      <c r="H35" s="27">
        <f t="shared" si="11"/>
        <v>38787</v>
      </c>
    </row>
    <row r="36" spans="2:8" ht="15" customHeight="1">
      <c r="B36" s="41" t="e">
        <f>VLOOKUP(B35,'休日・記念日'!$D$4:'休日・記念日'!$E$25,2,FALSE)</f>
        <v>#N/A</v>
      </c>
      <c r="C36" s="52" t="e">
        <f>VLOOKUP(C35,'休日・記念日'!$D$4:'休日・記念日'!$E$25,2,FALSE)</f>
        <v>#N/A</v>
      </c>
      <c r="D36" s="41" t="e">
        <f>VLOOKUP(D35,'休日・記念日'!$D$4:'休日・記念日'!$E$25,2,FALSE)</f>
        <v>#N/A</v>
      </c>
      <c r="E36" s="52" t="e">
        <f>VLOOKUP(E35,'休日・記念日'!$D$4:'休日・記念日'!$E$25,2,FALSE)</f>
        <v>#N/A</v>
      </c>
      <c r="F36" s="41" t="e">
        <f>VLOOKUP(F35,'休日・記念日'!$D$4:'休日・記念日'!$E$25,2,FALSE)</f>
        <v>#N/A</v>
      </c>
      <c r="G36" s="52" t="e">
        <f>VLOOKUP(G35,'休日・記念日'!$D$4:'休日・記念日'!$E$25,2,FALSE)</f>
        <v>#N/A</v>
      </c>
      <c r="H36" s="41" t="e">
        <f>VLOOKUP(H35,'休日・記念日'!$D$4:'休日・記念日'!$E$25,2,FALSE)</f>
        <v>#N/A</v>
      </c>
    </row>
    <row r="37" ht="16.5" customHeight="1">
      <c r="D37" s="69"/>
    </row>
    <row r="38" ht="16.5" customHeight="1"/>
    <row r="39" ht="16.5" customHeight="1"/>
    <row r="40" spans="1:10" ht="17.25" customHeight="1">
      <c r="A40" s="79"/>
      <c r="B40" s="80" t="s">
        <v>9</v>
      </c>
      <c r="C40" s="80"/>
      <c r="D40" s="80"/>
      <c r="E40" s="2"/>
      <c r="F40" s="118"/>
      <c r="G40" s="118"/>
      <c r="H40" s="128" t="s">
        <v>32</v>
      </c>
      <c r="I40" s="128"/>
      <c r="J40" s="128"/>
    </row>
    <row r="41" spans="1:10" ht="14.25" customHeight="1">
      <c r="A41" s="79"/>
      <c r="B41" s="81" t="s">
        <v>0</v>
      </c>
      <c r="C41" s="81" t="s">
        <v>10</v>
      </c>
      <c r="D41" s="81" t="s">
        <v>11</v>
      </c>
      <c r="E41" s="2"/>
      <c r="F41" s="36"/>
      <c r="G41" s="36"/>
      <c r="H41" s="127" t="s">
        <v>33</v>
      </c>
      <c r="I41" s="127"/>
      <c r="J41" s="127"/>
    </row>
    <row r="42" spans="1:10" ht="14.25" customHeight="1">
      <c r="A42" s="79"/>
      <c r="B42" s="81">
        <v>1</v>
      </c>
      <c r="C42" s="82">
        <f aca="true" t="shared" si="12" ref="C42:C48">DATE($C$4,$C$5,B42)</f>
        <v>38718</v>
      </c>
      <c r="D42" s="83">
        <f aca="true" t="shared" si="13" ref="D42:D48">WEEKDAY(C42)</f>
        <v>1</v>
      </c>
      <c r="E42" s="2"/>
      <c r="F42" s="98"/>
      <c r="G42" s="62"/>
      <c r="H42" s="127" t="s">
        <v>34</v>
      </c>
      <c r="I42" s="127"/>
      <c r="J42" s="127"/>
    </row>
    <row r="43" spans="1:10" ht="14.25" customHeight="1">
      <c r="A43" s="79"/>
      <c r="B43" s="81">
        <v>2</v>
      </c>
      <c r="C43" s="84">
        <f t="shared" si="12"/>
        <v>38719</v>
      </c>
      <c r="D43" s="81">
        <f t="shared" si="13"/>
        <v>2</v>
      </c>
      <c r="E43" s="2"/>
      <c r="F43" s="98"/>
      <c r="G43" s="62"/>
      <c r="H43" s="127" t="s">
        <v>35</v>
      </c>
      <c r="I43" s="127"/>
      <c r="J43" s="127"/>
    </row>
    <row r="44" spans="1:10" ht="14.25" customHeight="1">
      <c r="A44" s="79"/>
      <c r="B44" s="81">
        <v>3</v>
      </c>
      <c r="C44" s="84">
        <f t="shared" si="12"/>
        <v>38720</v>
      </c>
      <c r="D44" s="81">
        <f t="shared" si="13"/>
        <v>3</v>
      </c>
      <c r="E44" s="2"/>
      <c r="F44" s="98"/>
      <c r="G44" s="62"/>
      <c r="H44" s="127" t="s">
        <v>36</v>
      </c>
      <c r="I44" s="127"/>
      <c r="J44" s="127"/>
    </row>
    <row r="45" spans="1:10" ht="14.25" customHeight="1">
      <c r="A45" s="79"/>
      <c r="B45" s="81">
        <v>4</v>
      </c>
      <c r="C45" s="84">
        <f t="shared" si="12"/>
        <v>38721</v>
      </c>
      <c r="D45" s="81">
        <f t="shared" si="13"/>
        <v>4</v>
      </c>
      <c r="E45" s="2"/>
      <c r="F45" s="98"/>
      <c r="G45" s="62"/>
      <c r="H45" s="127" t="s">
        <v>37</v>
      </c>
      <c r="I45" s="127"/>
      <c r="J45" s="127"/>
    </row>
    <row r="46" spans="1:10" ht="14.25" customHeight="1">
      <c r="A46" s="79"/>
      <c r="B46" s="81">
        <v>5</v>
      </c>
      <c r="C46" s="84">
        <f t="shared" si="12"/>
        <v>38722</v>
      </c>
      <c r="D46" s="81">
        <f t="shared" si="13"/>
        <v>5</v>
      </c>
      <c r="E46" s="2"/>
      <c r="F46" s="98"/>
      <c r="G46" s="62"/>
      <c r="H46" s="121"/>
      <c r="I46" s="122"/>
      <c r="J46" s="122"/>
    </row>
    <row r="47" spans="1:10" ht="14.25" customHeight="1">
      <c r="A47" s="79"/>
      <c r="B47" s="81">
        <v>6</v>
      </c>
      <c r="C47" s="84">
        <f t="shared" si="12"/>
        <v>38723</v>
      </c>
      <c r="D47" s="81">
        <f t="shared" si="13"/>
        <v>6</v>
      </c>
      <c r="E47" s="2"/>
      <c r="F47" s="98"/>
      <c r="G47" s="62"/>
      <c r="H47" s="121"/>
      <c r="I47" s="122"/>
      <c r="J47" s="122"/>
    </row>
    <row r="48" spans="1:10" ht="14.25" customHeight="1">
      <c r="A48" s="79"/>
      <c r="B48" s="81">
        <v>7</v>
      </c>
      <c r="C48" s="84">
        <f t="shared" si="12"/>
        <v>38724</v>
      </c>
      <c r="D48" s="81">
        <f t="shared" si="13"/>
        <v>7</v>
      </c>
      <c r="E48" s="2"/>
      <c r="F48" s="98"/>
      <c r="G48" s="62"/>
      <c r="H48" s="121"/>
      <c r="I48" s="122"/>
      <c r="J48" s="122"/>
    </row>
    <row r="49" spans="1:7" ht="12.75" customHeight="1">
      <c r="A49" s="79"/>
      <c r="B49" s="81"/>
      <c r="C49" s="81"/>
      <c r="D49" s="81"/>
      <c r="E49" s="2"/>
      <c r="F49" s="98"/>
      <c r="G49" s="62"/>
    </row>
    <row r="50" spans="1:7" ht="13.5">
      <c r="A50" s="79"/>
      <c r="B50" s="81"/>
      <c r="C50" s="81" t="s">
        <v>12</v>
      </c>
      <c r="D50" s="83">
        <f>MATCH(7,D42:D48,0)</f>
        <v>7</v>
      </c>
      <c r="E50" s="2"/>
      <c r="F50" s="98"/>
      <c r="G50" s="62"/>
    </row>
    <row r="51" spans="1:7" ht="13.5">
      <c r="A51" s="79"/>
      <c r="B51" s="81"/>
      <c r="C51" s="81"/>
      <c r="D51" s="81"/>
      <c r="E51" s="2"/>
      <c r="F51" s="98"/>
      <c r="G51" s="62"/>
    </row>
    <row r="52" spans="1:7" ht="13.5">
      <c r="A52" s="79"/>
      <c r="B52" s="81" t="s">
        <v>0</v>
      </c>
      <c r="C52" s="81" t="s">
        <v>10</v>
      </c>
      <c r="D52" s="81" t="s">
        <v>11</v>
      </c>
      <c r="E52" s="2"/>
      <c r="F52" s="98"/>
      <c r="G52" s="62"/>
    </row>
    <row r="53" spans="1:7" ht="13.5">
      <c r="A53" s="79"/>
      <c r="B53" s="81">
        <v>1</v>
      </c>
      <c r="C53" s="82">
        <f aca="true" t="shared" si="14" ref="C53:C59">DATE($C$21,$C$22,B53)</f>
        <v>38749</v>
      </c>
      <c r="D53" s="83">
        <f aca="true" t="shared" si="15" ref="D53:D59">WEEKDAY(C53)</f>
        <v>4</v>
      </c>
      <c r="E53" s="2"/>
      <c r="F53" s="98"/>
      <c r="G53" s="62"/>
    </row>
    <row r="54" spans="1:7" ht="13.5">
      <c r="A54" s="79"/>
      <c r="B54" s="81">
        <v>2</v>
      </c>
      <c r="C54" s="82">
        <f t="shared" si="14"/>
        <v>38750</v>
      </c>
      <c r="D54" s="81">
        <f t="shared" si="15"/>
        <v>5</v>
      </c>
      <c r="E54" s="2"/>
      <c r="F54" s="98"/>
      <c r="G54" s="62"/>
    </row>
    <row r="55" spans="1:7" ht="13.5">
      <c r="A55" s="79"/>
      <c r="B55" s="81">
        <v>3</v>
      </c>
      <c r="C55" s="82">
        <f t="shared" si="14"/>
        <v>38751</v>
      </c>
      <c r="D55" s="81">
        <f t="shared" si="15"/>
        <v>6</v>
      </c>
      <c r="E55" s="2"/>
      <c r="F55" s="98"/>
      <c r="G55" s="62"/>
    </row>
    <row r="56" spans="1:7" ht="13.5">
      <c r="A56" s="79"/>
      <c r="B56" s="81">
        <v>4</v>
      </c>
      <c r="C56" s="82">
        <f t="shared" si="14"/>
        <v>38752</v>
      </c>
      <c r="D56" s="81">
        <f t="shared" si="15"/>
        <v>7</v>
      </c>
      <c r="E56" s="2"/>
      <c r="F56" s="98"/>
      <c r="G56" s="62"/>
    </row>
    <row r="57" spans="1:7" ht="13.5">
      <c r="A57" s="79"/>
      <c r="B57" s="81">
        <v>5</v>
      </c>
      <c r="C57" s="82">
        <f t="shared" si="14"/>
        <v>38753</v>
      </c>
      <c r="D57" s="81">
        <f t="shared" si="15"/>
        <v>1</v>
      </c>
      <c r="F57" s="98"/>
      <c r="G57" s="62"/>
    </row>
    <row r="58" spans="1:7" ht="13.5">
      <c r="A58" s="79"/>
      <c r="B58" s="81">
        <v>6</v>
      </c>
      <c r="C58" s="82">
        <f t="shared" si="14"/>
        <v>38754</v>
      </c>
      <c r="D58" s="81">
        <f t="shared" si="15"/>
        <v>2</v>
      </c>
      <c r="F58" s="36"/>
      <c r="G58" s="62"/>
    </row>
    <row r="59" spans="1:7" ht="13.5">
      <c r="A59" s="79"/>
      <c r="B59" s="81">
        <v>7</v>
      </c>
      <c r="C59" s="82">
        <f t="shared" si="14"/>
        <v>38755</v>
      </c>
      <c r="D59" s="81">
        <f t="shared" si="15"/>
        <v>3</v>
      </c>
      <c r="F59" s="36"/>
      <c r="G59" s="62"/>
    </row>
    <row r="60" spans="1:7" ht="13.5">
      <c r="A60" s="79"/>
      <c r="B60" s="85"/>
      <c r="C60" s="85"/>
      <c r="D60" s="85"/>
      <c r="F60" s="36"/>
      <c r="G60" s="62"/>
    </row>
    <row r="61" spans="1:7" ht="13.5">
      <c r="A61" s="79"/>
      <c r="B61" s="85"/>
      <c r="C61" s="81" t="s">
        <v>12</v>
      </c>
      <c r="D61" s="83">
        <f>MATCH(7,D53:D59,0)</f>
        <v>4</v>
      </c>
      <c r="F61" s="36"/>
      <c r="G61" s="62"/>
    </row>
  </sheetData>
  <mergeCells count="20">
    <mergeCell ref="H48:J48"/>
    <mergeCell ref="I2:J2"/>
    <mergeCell ref="H42:J42"/>
    <mergeCell ref="H43:J43"/>
    <mergeCell ref="H44:J44"/>
    <mergeCell ref="H45:J45"/>
    <mergeCell ref="H40:J40"/>
    <mergeCell ref="H41:J41"/>
    <mergeCell ref="J8:K8"/>
    <mergeCell ref="J9:K9"/>
    <mergeCell ref="F40:G40"/>
    <mergeCell ref="D2:F2"/>
    <mergeCell ref="H46:J46"/>
    <mergeCell ref="H47:J47"/>
    <mergeCell ref="J10:K10"/>
    <mergeCell ref="J11:K11"/>
    <mergeCell ref="J12:K12"/>
    <mergeCell ref="J13:K13"/>
    <mergeCell ref="J14:K14"/>
    <mergeCell ref="J15:K15"/>
  </mergeCells>
  <conditionalFormatting sqref="B8:H8 B10:H10 B12:H12 B14:H14 B16:H16 B18:H18">
    <cfRule type="expression" priority="1" dxfId="0" stopIfTrue="1">
      <formula>MONTH(B8)&lt;&gt;$C$5</formula>
    </cfRule>
  </conditionalFormatting>
  <conditionalFormatting sqref="B17:H17 B13:H13 B15:H15 B9:H9 B11:H11 B19:H19">
    <cfRule type="expression" priority="2" dxfId="1" stopIfTrue="1">
      <formula>ISERROR(B9)=TRUE</formula>
    </cfRule>
    <cfRule type="expression" priority="3" dxfId="0" stopIfTrue="1">
      <formula>MONTH(B8)&lt;&gt;$C$5</formula>
    </cfRule>
    <cfRule type="expression" priority="4" dxfId="2" stopIfTrue="1">
      <formula>ISTEXT(B9)=TRUE</formula>
    </cfRule>
  </conditionalFormatting>
  <conditionalFormatting sqref="B25:H25 B27:H27 B29:H29 B31:H31 B33:H33 B35:H35">
    <cfRule type="expression" priority="5" dxfId="0" stopIfTrue="1">
      <formula>MONTH(B25)&lt;&gt;$C$22</formula>
    </cfRule>
  </conditionalFormatting>
  <conditionalFormatting sqref="B26:H26 B34:H34 B28:H28 B30:H30 B32:H32 B36:H36">
    <cfRule type="expression" priority="6" dxfId="1" stopIfTrue="1">
      <formula>ISERROR(B26)=TRUE</formula>
    </cfRule>
    <cfRule type="expression" priority="7" dxfId="0" stopIfTrue="1">
      <formula>MONTH(B25)&lt;&gt;$C$22</formula>
    </cfRule>
    <cfRule type="expression" priority="8" dxfId="2" stopIfTrue="1">
      <formula>ISTEXT(B26)=TRUE</formula>
    </cfRule>
  </conditionalFormatting>
  <printOptions/>
  <pageMargins left="0.67" right="0.1968503937007874" top="0.26" bottom="0.1968503937007874" header="0.5118110236220472" footer="0.5118110236220472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61"/>
  <sheetViews>
    <sheetView showGridLines="0" workbookViewId="0" topLeftCell="A22">
      <selection activeCell="C23" sqref="C23"/>
    </sheetView>
  </sheetViews>
  <sheetFormatPr defaultColWidth="9.00390625" defaultRowHeight="13.5"/>
  <cols>
    <col min="2" max="8" width="12.625" style="0" customWidth="1"/>
    <col min="9" max="9" width="10.375" style="0" customWidth="1"/>
    <col min="10" max="10" width="10.75390625" style="0" customWidth="1"/>
    <col min="11" max="11" width="10.00390625" style="0" customWidth="1"/>
  </cols>
  <sheetData>
    <row r="2" spans="4:10" ht="42.75" customHeight="1">
      <c r="D2" s="119"/>
      <c r="E2" s="120"/>
      <c r="F2" s="120"/>
      <c r="I2" s="129">
        <f ca="1">TODAY()</f>
        <v>38738</v>
      </c>
      <c r="J2" s="130"/>
    </row>
    <row r="3" ht="12" customHeight="1"/>
    <row r="4" spans="2:8" ht="19.5" customHeight="1">
      <c r="B4" s="92" t="s">
        <v>7</v>
      </c>
      <c r="C4" s="70">
        <v>2006</v>
      </c>
      <c r="D4" s="16"/>
      <c r="E4" s="2"/>
      <c r="F4" s="2"/>
      <c r="G4" s="2"/>
      <c r="H4" s="2"/>
    </row>
    <row r="5" spans="2:8" ht="19.5" customHeight="1">
      <c r="B5" s="92" t="s">
        <v>8</v>
      </c>
      <c r="C5" s="70">
        <v>3</v>
      </c>
      <c r="D5" s="16"/>
      <c r="E5" s="2"/>
      <c r="F5" s="2"/>
      <c r="G5" s="2"/>
      <c r="H5" s="2"/>
    </row>
    <row r="6" spans="2:8" ht="6.75" customHeight="1">
      <c r="B6" s="2"/>
      <c r="C6" s="36"/>
      <c r="D6" s="2"/>
      <c r="E6" s="36"/>
      <c r="F6" s="2"/>
      <c r="G6" s="36"/>
      <c r="H6" s="2"/>
    </row>
    <row r="7" spans="2:11" s="19" customFormat="1" ht="30" customHeight="1" thickBot="1">
      <c r="B7" s="105" t="s">
        <v>0</v>
      </c>
      <c r="C7" s="104" t="s">
        <v>1</v>
      </c>
      <c r="D7" s="106" t="s">
        <v>2</v>
      </c>
      <c r="E7" s="104" t="s">
        <v>3</v>
      </c>
      <c r="F7" s="106" t="s">
        <v>4</v>
      </c>
      <c r="G7" s="104" t="s">
        <v>5</v>
      </c>
      <c r="H7" s="107" t="s">
        <v>6</v>
      </c>
      <c r="I7" s="86" t="s">
        <v>39</v>
      </c>
      <c r="J7" s="87"/>
      <c r="K7" s="87"/>
    </row>
    <row r="8" spans="2:11" s="19" customFormat="1" ht="15" customHeight="1">
      <c r="B8" s="26">
        <f aca="true" t="shared" si="0" ref="B8:G8">C8-1</f>
        <v>38774</v>
      </c>
      <c r="C8" s="26">
        <f t="shared" si="0"/>
        <v>38775</v>
      </c>
      <c r="D8" s="27">
        <f t="shared" si="0"/>
        <v>38776</v>
      </c>
      <c r="E8" s="26">
        <f t="shared" si="0"/>
        <v>38777</v>
      </c>
      <c r="F8" s="27">
        <f t="shared" si="0"/>
        <v>38778</v>
      </c>
      <c r="G8" s="26">
        <f t="shared" si="0"/>
        <v>38779</v>
      </c>
      <c r="H8" s="74">
        <f>DATE(C4,C5,D50)</f>
        <v>38780</v>
      </c>
      <c r="I8" s="87" t="s">
        <v>55</v>
      </c>
      <c r="J8" s="124" t="s">
        <v>38</v>
      </c>
      <c r="K8" s="124"/>
    </row>
    <row r="9" spans="2:11" s="19" customFormat="1" ht="15" customHeight="1">
      <c r="B9" s="66" t="e">
        <f>VLOOKUP(B8,'休日・記念日'!$D$4:'休日・記念日'!$E$25,2,FALSE)</f>
        <v>#N/A</v>
      </c>
      <c r="C9" s="52" t="e">
        <f>VLOOKUP(C8,'休日・記念日'!$D$4:'休日・記念日'!$E$25,2,FALSE)</f>
        <v>#N/A</v>
      </c>
      <c r="D9" s="55" t="e">
        <f>VLOOKUP(D8,'休日・記念日'!$D$4:'休日・記念日'!$E$25,2,FALSE)</f>
        <v>#N/A</v>
      </c>
      <c r="E9" s="52" t="e">
        <f>VLOOKUP(E8,'休日・記念日'!$D$4:'休日・記念日'!$E$25,2,FALSE)</f>
        <v>#N/A</v>
      </c>
      <c r="F9" s="55" t="e">
        <f>VLOOKUP(F8,'休日・記念日'!$D$4:'休日・記念日'!$E$25,2,FALSE)</f>
        <v>#N/A</v>
      </c>
      <c r="G9" s="52" t="e">
        <f>VLOOKUP(G8,'休日・記念日'!$D$4:'休日・記念日'!$E$25,2,FALSE)</f>
        <v>#N/A</v>
      </c>
      <c r="H9" s="67" t="e">
        <f>VLOOKUP(H8,'休日・記念日'!$D$4:'休日・記念日'!$E$25,2,FALSE)</f>
        <v>#N/A</v>
      </c>
      <c r="I9" s="88" t="s">
        <v>56</v>
      </c>
      <c r="J9" s="124" t="s">
        <v>45</v>
      </c>
      <c r="K9" s="124"/>
    </row>
    <row r="10" spans="2:11" s="19" customFormat="1" ht="15" customHeight="1">
      <c r="B10" s="27">
        <f aca="true" t="shared" si="1" ref="B10:H10">B8+7</f>
        <v>38781</v>
      </c>
      <c r="C10" s="26">
        <f t="shared" si="1"/>
        <v>38782</v>
      </c>
      <c r="D10" s="27">
        <f t="shared" si="1"/>
        <v>38783</v>
      </c>
      <c r="E10" s="26">
        <f t="shared" si="1"/>
        <v>38784</v>
      </c>
      <c r="F10" s="27">
        <f t="shared" si="1"/>
        <v>38785</v>
      </c>
      <c r="G10" s="26">
        <f t="shared" si="1"/>
        <v>38786</v>
      </c>
      <c r="H10" s="63">
        <f t="shared" si="1"/>
        <v>38787</v>
      </c>
      <c r="I10" s="87" t="s">
        <v>64</v>
      </c>
      <c r="J10" s="124" t="s">
        <v>40</v>
      </c>
      <c r="K10" s="124"/>
    </row>
    <row r="11" spans="2:11" s="19" customFormat="1" ht="15" customHeight="1">
      <c r="B11" s="41" t="e">
        <f>VLOOKUP(B10,'休日・記念日'!$D$4:'休日・記念日'!$E$25,2,FALSE)</f>
        <v>#N/A</v>
      </c>
      <c r="C11" s="43" t="e">
        <f>VLOOKUP(C10,'休日・記念日'!$D$4:'休日・記念日'!$E$25,2,FALSE)</f>
        <v>#N/A</v>
      </c>
      <c r="D11" s="41" t="e">
        <f>VLOOKUP(D10,'休日・記念日'!$D$4:'休日・記念日'!$E$25,2,FALSE)</f>
        <v>#N/A</v>
      </c>
      <c r="E11" s="43" t="e">
        <f>VLOOKUP(E10,'休日・記念日'!$D$4:'休日・記念日'!$E$25,2,FALSE)</f>
        <v>#N/A</v>
      </c>
      <c r="F11" s="41" t="e">
        <f>VLOOKUP(F10,'休日・記念日'!$D$4:'休日・記念日'!$E$25,2,FALSE)</f>
        <v>#N/A</v>
      </c>
      <c r="G11" s="43" t="e">
        <f>VLOOKUP(G10,'休日・記念日'!$D$4:'休日・記念日'!$E$25,2,FALSE)</f>
        <v>#N/A</v>
      </c>
      <c r="H11" s="41" t="e">
        <f>VLOOKUP(H10,'休日・記念日'!$D$4:'休日・記念日'!$E$25,2,FALSE)</f>
        <v>#N/A</v>
      </c>
      <c r="I11" s="87" t="s">
        <v>65</v>
      </c>
      <c r="J11" s="124" t="s">
        <v>44</v>
      </c>
      <c r="K11" s="124"/>
    </row>
    <row r="12" spans="2:11" s="19" customFormat="1" ht="15" customHeight="1">
      <c r="B12" s="64">
        <f aca="true" t="shared" si="2" ref="B12:H12">B10+7</f>
        <v>38788</v>
      </c>
      <c r="C12" s="53">
        <f t="shared" si="2"/>
        <v>38789</v>
      </c>
      <c r="D12" s="54">
        <f t="shared" si="2"/>
        <v>38790</v>
      </c>
      <c r="E12" s="53">
        <f t="shared" si="2"/>
        <v>38791</v>
      </c>
      <c r="F12" s="54">
        <f t="shared" si="2"/>
        <v>38792</v>
      </c>
      <c r="G12" s="53">
        <f t="shared" si="2"/>
        <v>38793</v>
      </c>
      <c r="H12" s="65">
        <f t="shared" si="2"/>
        <v>38794</v>
      </c>
      <c r="I12" s="87" t="s">
        <v>58</v>
      </c>
      <c r="J12" s="124" t="s">
        <v>41</v>
      </c>
      <c r="K12" s="124"/>
    </row>
    <row r="13" spans="2:11" s="19" customFormat="1" ht="15" customHeight="1">
      <c r="B13" s="66" t="e">
        <f>VLOOKUP(B12,'休日・記念日'!$D$4:'休日・記念日'!$E$25,2,FALSE)</f>
        <v>#N/A</v>
      </c>
      <c r="C13" s="52" t="e">
        <f>VLOOKUP(C12,'休日・記念日'!$D$4:'休日・記念日'!$E$25,2,FALSE)</f>
        <v>#N/A</v>
      </c>
      <c r="D13" s="55" t="e">
        <f>VLOOKUP(D12,'休日・記念日'!$D$4:'休日・記念日'!$E$25,2,FALSE)</f>
        <v>#N/A</v>
      </c>
      <c r="E13" s="52" t="e">
        <f>VLOOKUP(E12,'休日・記念日'!$D$4:'休日・記念日'!$E$25,2,FALSE)</f>
        <v>#N/A</v>
      </c>
      <c r="F13" s="55" t="e">
        <f>VLOOKUP(F12,'休日・記念日'!$D$4:'休日・記念日'!$E$25,2,FALSE)</f>
        <v>#N/A</v>
      </c>
      <c r="G13" s="52" t="e">
        <f>VLOOKUP(G12,'休日・記念日'!$D$4:'休日・記念日'!$E$25,2,FALSE)</f>
        <v>#N/A</v>
      </c>
      <c r="H13" s="67" t="e">
        <f>VLOOKUP(H12,'休日・記念日'!$D$4:'休日・記念日'!$E$25,2,FALSE)</f>
        <v>#N/A</v>
      </c>
      <c r="I13" s="87" t="s">
        <v>66</v>
      </c>
      <c r="J13" s="124" t="s">
        <v>42</v>
      </c>
      <c r="K13" s="124"/>
    </row>
    <row r="14" spans="2:11" s="19" customFormat="1" ht="15" customHeight="1">
      <c r="B14" s="27">
        <f aca="true" t="shared" si="3" ref="B14:H14">B12+7</f>
        <v>38795</v>
      </c>
      <c r="C14" s="26">
        <f t="shared" si="3"/>
        <v>38796</v>
      </c>
      <c r="D14" s="27">
        <f t="shared" si="3"/>
        <v>38797</v>
      </c>
      <c r="E14" s="26">
        <f t="shared" si="3"/>
        <v>38798</v>
      </c>
      <c r="F14" s="27">
        <f t="shared" si="3"/>
        <v>38799</v>
      </c>
      <c r="G14" s="26">
        <f t="shared" si="3"/>
        <v>38800</v>
      </c>
      <c r="H14" s="63">
        <f t="shared" si="3"/>
        <v>38801</v>
      </c>
      <c r="I14" s="87" t="s">
        <v>60</v>
      </c>
      <c r="J14" s="124" t="s">
        <v>46</v>
      </c>
      <c r="K14" s="124"/>
    </row>
    <row r="15" spans="2:11" s="19" customFormat="1" ht="15" customHeight="1">
      <c r="B15" s="41" t="e">
        <f>VLOOKUP(B14,'休日・記念日'!$D$4:'休日・記念日'!$E$25,2,FALSE)</f>
        <v>#N/A</v>
      </c>
      <c r="C15" s="43" t="e">
        <f>VLOOKUP(C14,'休日・記念日'!$D$4:'休日・記念日'!$E$25,2,FALSE)</f>
        <v>#N/A</v>
      </c>
      <c r="D15" s="41" t="str">
        <f>VLOOKUP(D14,'休日・記念日'!$D$4:'休日・記念日'!$E$25,2,FALSE)</f>
        <v>春分の日</v>
      </c>
      <c r="E15" s="43" t="e">
        <f>VLOOKUP(E14,'休日・記念日'!$D$4:'休日・記念日'!$E$25,2,FALSE)</f>
        <v>#N/A</v>
      </c>
      <c r="F15" s="41" t="e">
        <f>VLOOKUP(F14,'休日・記念日'!$D$4:'休日・記念日'!$E$25,2,FALSE)</f>
        <v>#N/A</v>
      </c>
      <c r="G15" s="43" t="e">
        <f>VLOOKUP(G14,'休日・記念日'!$D$4:'休日・記念日'!$E$25,2,FALSE)</f>
        <v>#N/A</v>
      </c>
      <c r="H15" s="41" t="e">
        <f>VLOOKUP(H14,'休日・記念日'!$D$4:'休日・記念日'!$E$25,2,FALSE)</f>
        <v>#N/A</v>
      </c>
      <c r="I15" s="87" t="s">
        <v>67</v>
      </c>
      <c r="J15" s="124" t="s">
        <v>43</v>
      </c>
      <c r="K15" s="124"/>
    </row>
    <row r="16" spans="2:11" s="19" customFormat="1" ht="15" customHeight="1">
      <c r="B16" s="64">
        <f aca="true" t="shared" si="4" ref="B16:H16">B14+7</f>
        <v>38802</v>
      </c>
      <c r="C16" s="53">
        <f t="shared" si="4"/>
        <v>38803</v>
      </c>
      <c r="D16" s="54">
        <f t="shared" si="4"/>
        <v>38804</v>
      </c>
      <c r="E16" s="53">
        <f t="shared" si="4"/>
        <v>38805</v>
      </c>
      <c r="F16" s="54">
        <f t="shared" si="4"/>
        <v>38806</v>
      </c>
      <c r="G16" s="53">
        <f t="shared" si="4"/>
        <v>38807</v>
      </c>
      <c r="H16" s="65">
        <f t="shared" si="4"/>
        <v>38808</v>
      </c>
      <c r="J16" s="24"/>
      <c r="K16" s="24"/>
    </row>
    <row r="17" spans="2:8" s="19" customFormat="1" ht="15" customHeight="1">
      <c r="B17" s="66" t="e">
        <f>VLOOKUP(B16,'休日・記念日'!$D$4:'休日・記念日'!$E$25,2,FALSE)</f>
        <v>#N/A</v>
      </c>
      <c r="C17" s="52" t="e">
        <f>VLOOKUP(C16,'休日・記念日'!$D$4:'休日・記念日'!$E$25,2,FALSE)</f>
        <v>#N/A</v>
      </c>
      <c r="D17" s="55" t="e">
        <f>VLOOKUP(D16,'休日・記念日'!$D$4:'休日・記念日'!$E$25,2,FALSE)</f>
        <v>#N/A</v>
      </c>
      <c r="E17" s="52" t="e">
        <f>VLOOKUP(E16,'休日・記念日'!$D$4:'休日・記念日'!$E$25,2,FALSE)</f>
        <v>#N/A</v>
      </c>
      <c r="F17" s="55" t="e">
        <f>VLOOKUP(F16,'休日・記念日'!$D$4:'休日・記念日'!$E$25,2,FALSE)</f>
        <v>#N/A</v>
      </c>
      <c r="G17" s="52" t="e">
        <f>VLOOKUP(G16,'休日・記念日'!$D$4:'休日・記念日'!$E$25,2,FALSE)</f>
        <v>#N/A</v>
      </c>
      <c r="H17" s="67" t="e">
        <f>VLOOKUP(H16,'休日・記念日'!$D$4:'休日・記念日'!$E$25,2,FALSE)</f>
        <v>#N/A</v>
      </c>
    </row>
    <row r="18" spans="2:8" s="19" customFormat="1" ht="15" customHeight="1">
      <c r="B18" s="27">
        <f aca="true" t="shared" si="5" ref="B18:H18">B16+7</f>
        <v>38809</v>
      </c>
      <c r="C18" s="26">
        <f t="shared" si="5"/>
        <v>38810</v>
      </c>
      <c r="D18" s="27">
        <f t="shared" si="5"/>
        <v>38811</v>
      </c>
      <c r="E18" s="26">
        <f t="shared" si="5"/>
        <v>38812</v>
      </c>
      <c r="F18" s="27">
        <f t="shared" si="5"/>
        <v>38813</v>
      </c>
      <c r="G18" s="26">
        <f t="shared" si="5"/>
        <v>38814</v>
      </c>
      <c r="H18" s="63">
        <f t="shared" si="5"/>
        <v>38815</v>
      </c>
    </row>
    <row r="19" spans="2:9" s="19" customFormat="1" ht="15" customHeight="1">
      <c r="B19" s="41" t="e">
        <f>VLOOKUP(B18,'休日・記念日'!$D$4:'休日・記念日'!$E$25,2,FALSE)</f>
        <v>#N/A</v>
      </c>
      <c r="C19" s="52" t="e">
        <f>VLOOKUP(C18,'休日・記念日'!$D$4:'休日・記念日'!$E$25,2,FALSE)</f>
        <v>#N/A</v>
      </c>
      <c r="D19" s="41" t="e">
        <f>VLOOKUP(D18,'休日・記念日'!$D$4:'休日・記念日'!$E$25,2,FALSE)</f>
        <v>#N/A</v>
      </c>
      <c r="E19" s="52" t="e">
        <f>VLOOKUP(E18,'休日・記念日'!$D$4:'休日・記念日'!$E$25,2,FALSE)</f>
        <v>#N/A</v>
      </c>
      <c r="F19" s="41" t="e">
        <f>VLOOKUP(F18,'休日・記念日'!$D$4:'休日・記念日'!$E$25,2,FALSE)</f>
        <v>#N/A</v>
      </c>
      <c r="G19" s="52" t="e">
        <f>VLOOKUP(G18,'休日・記念日'!$D$4:'休日・記念日'!$E$25,2,FALSE)</f>
        <v>#N/A</v>
      </c>
      <c r="H19" s="41" t="e">
        <f>VLOOKUP(H18,'休日・記念日'!$D$4:'休日・記念日'!$E$25,2,FALSE)</f>
        <v>#N/A</v>
      </c>
      <c r="I19" s="32"/>
    </row>
    <row r="20" spans="3:7" ht="270" customHeight="1">
      <c r="C20" s="69"/>
      <c r="E20" s="69"/>
      <c r="G20" s="69"/>
    </row>
    <row r="21" spans="2:10" ht="19.5" customHeight="1">
      <c r="B21" s="68" t="s">
        <v>7</v>
      </c>
      <c r="C21" s="70">
        <v>2006</v>
      </c>
      <c r="D21" s="16"/>
      <c r="E21" s="2"/>
      <c r="F21" s="2"/>
      <c r="G21" s="2"/>
      <c r="H21" s="2"/>
      <c r="J21" s="69"/>
    </row>
    <row r="22" spans="2:8" ht="19.5" customHeight="1">
      <c r="B22" s="68" t="s">
        <v>8</v>
      </c>
      <c r="C22" s="70">
        <v>4</v>
      </c>
      <c r="D22" s="16"/>
      <c r="E22" s="2"/>
      <c r="F22" s="2"/>
      <c r="G22" s="2"/>
      <c r="H22" s="2"/>
    </row>
    <row r="23" spans="2:8" ht="6.75" customHeight="1">
      <c r="B23" s="2"/>
      <c r="C23" s="2"/>
      <c r="D23" s="2"/>
      <c r="E23" s="2"/>
      <c r="F23" s="2"/>
      <c r="G23" s="2"/>
      <c r="H23" s="2"/>
    </row>
    <row r="24" spans="2:8" ht="30" customHeight="1" thickBot="1">
      <c r="B24" s="89" t="s">
        <v>0</v>
      </c>
      <c r="C24" s="35" t="s">
        <v>1</v>
      </c>
      <c r="D24" s="90" t="s">
        <v>2</v>
      </c>
      <c r="E24" s="35" t="s">
        <v>3</v>
      </c>
      <c r="F24" s="90" t="s">
        <v>4</v>
      </c>
      <c r="G24" s="35" t="s">
        <v>5</v>
      </c>
      <c r="H24" s="91" t="s">
        <v>6</v>
      </c>
    </row>
    <row r="25" spans="2:10" ht="15" customHeight="1">
      <c r="B25" s="73">
        <f aca="true" t="shared" si="6" ref="B25:G25">C25-1</f>
        <v>38802</v>
      </c>
      <c r="C25" s="26">
        <f t="shared" si="6"/>
        <v>38803</v>
      </c>
      <c r="D25" s="27">
        <f t="shared" si="6"/>
        <v>38804</v>
      </c>
      <c r="E25" s="26">
        <f t="shared" si="6"/>
        <v>38805</v>
      </c>
      <c r="F25" s="27">
        <f t="shared" si="6"/>
        <v>38806</v>
      </c>
      <c r="G25" s="26">
        <f t="shared" si="6"/>
        <v>38807</v>
      </c>
      <c r="H25" s="74">
        <f>DATE(C21,C22,D61)</f>
        <v>38808</v>
      </c>
      <c r="J25" s="33"/>
    </row>
    <row r="26" spans="2:8" ht="15" customHeight="1">
      <c r="B26" s="66" t="e">
        <f>VLOOKUP(B25,'休日・記念日'!$D$4:'休日・記念日'!$E$25,2,FALSE)</f>
        <v>#N/A</v>
      </c>
      <c r="C26" s="52" t="e">
        <f>VLOOKUP(C25,'休日・記念日'!$D$4:'休日・記念日'!$E$25,2,FALSE)</f>
        <v>#N/A</v>
      </c>
      <c r="D26" s="55" t="e">
        <f>VLOOKUP(D25,'休日・記念日'!$D$4:'休日・記念日'!$E$25,2,FALSE)</f>
        <v>#N/A</v>
      </c>
      <c r="E26" s="52" t="e">
        <f>VLOOKUP(E25,'休日・記念日'!$D$4:'休日・記念日'!$E$25,2,FALSE)</f>
        <v>#N/A</v>
      </c>
      <c r="F26" s="55" t="e">
        <f>VLOOKUP(F25,'休日・記念日'!$D$4:'休日・記念日'!$E$25,2,FALSE)</f>
        <v>#N/A</v>
      </c>
      <c r="G26" s="52" t="e">
        <f>VLOOKUP(G25,'休日・記念日'!$D$4:'休日・記念日'!$E$25,2,FALSE)</f>
        <v>#N/A</v>
      </c>
      <c r="H26" s="67" t="e">
        <f>VLOOKUP(H25,'休日・記念日'!$D$4:'休日・記念日'!$E$25,2,FALSE)</f>
        <v>#N/A</v>
      </c>
    </row>
    <row r="27" spans="2:8" ht="15" customHeight="1">
      <c r="B27" s="27">
        <f aca="true" t="shared" si="7" ref="B27:H27">B25+7</f>
        <v>38809</v>
      </c>
      <c r="C27" s="26">
        <f t="shared" si="7"/>
        <v>38810</v>
      </c>
      <c r="D27" s="27">
        <f t="shared" si="7"/>
        <v>38811</v>
      </c>
      <c r="E27" s="26">
        <f t="shared" si="7"/>
        <v>38812</v>
      </c>
      <c r="F27" s="27">
        <f t="shared" si="7"/>
        <v>38813</v>
      </c>
      <c r="G27" s="26">
        <f t="shared" si="7"/>
        <v>38814</v>
      </c>
      <c r="H27" s="27">
        <f t="shared" si="7"/>
        <v>38815</v>
      </c>
    </row>
    <row r="28" spans="2:8" ht="15" customHeight="1">
      <c r="B28" s="41" t="e">
        <f>VLOOKUP(B27,'休日・記念日'!$D$4:'休日・記念日'!$E$25,2,FALSE)</f>
        <v>#N/A</v>
      </c>
      <c r="C28" s="43" t="e">
        <f>VLOOKUP(C27,'休日・記念日'!$D$4:'休日・記念日'!$E$25,2,FALSE)</f>
        <v>#N/A</v>
      </c>
      <c r="D28" s="41" t="e">
        <f>VLOOKUP(D27,'休日・記念日'!$D$4:'休日・記念日'!$E$25,2,FALSE)</f>
        <v>#N/A</v>
      </c>
      <c r="E28" s="43" t="e">
        <f>VLOOKUP(E27,'休日・記念日'!$D$4:'休日・記念日'!$E$25,2,FALSE)</f>
        <v>#N/A</v>
      </c>
      <c r="F28" s="41" t="e">
        <f>VLOOKUP(F27,'休日・記念日'!$D$4:'休日・記念日'!$E$25,2,FALSE)</f>
        <v>#N/A</v>
      </c>
      <c r="G28" s="43" t="e">
        <f>VLOOKUP(G27,'休日・記念日'!$D$4:'休日・記念日'!$E$25,2,FALSE)</f>
        <v>#N/A</v>
      </c>
      <c r="H28" s="41" t="e">
        <f>VLOOKUP(H27,'休日・記念日'!$D$4:'休日・記念日'!$E$25,2,FALSE)</f>
        <v>#N/A</v>
      </c>
    </row>
    <row r="29" spans="2:8" ht="15" customHeight="1">
      <c r="B29" s="64">
        <f aca="true" t="shared" si="8" ref="B29:H29">B27+7</f>
        <v>38816</v>
      </c>
      <c r="C29" s="53">
        <f t="shared" si="8"/>
        <v>38817</v>
      </c>
      <c r="D29" s="54">
        <f t="shared" si="8"/>
        <v>38818</v>
      </c>
      <c r="E29" s="53">
        <f t="shared" si="8"/>
        <v>38819</v>
      </c>
      <c r="F29" s="54">
        <f t="shared" si="8"/>
        <v>38820</v>
      </c>
      <c r="G29" s="53">
        <f t="shared" si="8"/>
        <v>38821</v>
      </c>
      <c r="H29" s="72">
        <f t="shared" si="8"/>
        <v>38822</v>
      </c>
    </row>
    <row r="30" spans="2:8" ht="15" customHeight="1">
      <c r="B30" s="66" t="e">
        <f>VLOOKUP(B29,'休日・記念日'!$D$4:'休日・記念日'!$E$25,2,FALSE)</f>
        <v>#N/A</v>
      </c>
      <c r="C30" s="52" t="e">
        <f>VLOOKUP(C29,'休日・記念日'!$D$4:'休日・記念日'!$E$25,2,FALSE)</f>
        <v>#N/A</v>
      </c>
      <c r="D30" s="55" t="e">
        <f>VLOOKUP(D29,'休日・記念日'!$D$4:'休日・記念日'!$E$25,2,FALSE)</f>
        <v>#N/A</v>
      </c>
      <c r="E30" s="52" t="e">
        <f>VLOOKUP(E29,'休日・記念日'!$D$4:'休日・記念日'!$E$25,2,FALSE)</f>
        <v>#N/A</v>
      </c>
      <c r="F30" s="55" t="e">
        <f>VLOOKUP(F29,'休日・記念日'!$D$4:'休日・記念日'!$E$25,2,FALSE)</f>
        <v>#N/A</v>
      </c>
      <c r="G30" s="52" t="e">
        <f>VLOOKUP(G29,'休日・記念日'!$D$4:'休日・記念日'!$E$25,2,FALSE)</f>
        <v>#N/A</v>
      </c>
      <c r="H30" s="67" t="e">
        <f>VLOOKUP(H29,'休日・記念日'!$D$4:'休日・記念日'!$E$25,2,FALSE)</f>
        <v>#N/A</v>
      </c>
    </row>
    <row r="31" spans="2:10" ht="15" customHeight="1">
      <c r="B31" s="27">
        <f aca="true" t="shared" si="9" ref="B31:H31">B29+7</f>
        <v>38823</v>
      </c>
      <c r="C31" s="26">
        <f t="shared" si="9"/>
        <v>38824</v>
      </c>
      <c r="D31" s="27">
        <f t="shared" si="9"/>
        <v>38825</v>
      </c>
      <c r="E31" s="26">
        <f t="shared" si="9"/>
        <v>38826</v>
      </c>
      <c r="F31" s="27">
        <f t="shared" si="9"/>
        <v>38827</v>
      </c>
      <c r="G31" s="26">
        <f t="shared" si="9"/>
        <v>38828</v>
      </c>
      <c r="H31" s="27">
        <f t="shared" si="9"/>
        <v>38829</v>
      </c>
      <c r="J31" s="99"/>
    </row>
    <row r="32" spans="2:8" ht="15" customHeight="1">
      <c r="B32" s="41" t="e">
        <f>VLOOKUP(B31,'休日・記念日'!$D$4:'休日・記念日'!$E$25,2,FALSE)</f>
        <v>#N/A</v>
      </c>
      <c r="C32" s="43" t="e">
        <f>VLOOKUP(C31,'休日・記念日'!$D$4:'休日・記念日'!$E$25,2,FALSE)</f>
        <v>#N/A</v>
      </c>
      <c r="D32" s="41" t="e">
        <f>VLOOKUP(D31,'休日・記念日'!$D$4:'休日・記念日'!$E$25,2,FALSE)</f>
        <v>#N/A</v>
      </c>
      <c r="E32" s="43" t="e">
        <f>VLOOKUP(E31,'休日・記念日'!$D$4:'休日・記念日'!$E$25,2,FALSE)</f>
        <v>#N/A</v>
      </c>
      <c r="F32" s="41" t="e">
        <f>VLOOKUP(F31,'休日・記念日'!$D$4:'休日・記念日'!$E$25,2,FALSE)</f>
        <v>#N/A</v>
      </c>
      <c r="G32" s="43" t="e">
        <f>VLOOKUP(G31,'休日・記念日'!$D$4:'休日・記念日'!$E$25,2,FALSE)</f>
        <v>#N/A</v>
      </c>
      <c r="H32" s="41" t="str">
        <f>VLOOKUP(H31,'休日・記念日'!$D$4:'休日・記念日'!$E$25,2,FALSE)</f>
        <v>私の誕生日</v>
      </c>
    </row>
    <row r="33" spans="2:8" ht="15" customHeight="1">
      <c r="B33" s="64">
        <f aca="true" t="shared" si="10" ref="B33:H33">B31+7</f>
        <v>38830</v>
      </c>
      <c r="C33" s="53">
        <f t="shared" si="10"/>
        <v>38831</v>
      </c>
      <c r="D33" s="54">
        <f t="shared" si="10"/>
        <v>38832</v>
      </c>
      <c r="E33" s="53">
        <f t="shared" si="10"/>
        <v>38833</v>
      </c>
      <c r="F33" s="54">
        <f t="shared" si="10"/>
        <v>38834</v>
      </c>
      <c r="G33" s="53">
        <f t="shared" si="10"/>
        <v>38835</v>
      </c>
      <c r="H33" s="72">
        <f t="shared" si="10"/>
        <v>38836</v>
      </c>
    </row>
    <row r="34" spans="2:8" ht="15" customHeight="1">
      <c r="B34" s="66" t="e">
        <f>VLOOKUP(B33,'休日・記念日'!$D$4:'休日・記念日'!$E$25,2,FALSE)</f>
        <v>#N/A</v>
      </c>
      <c r="C34" s="52" t="e">
        <f>VLOOKUP(C33,'休日・記念日'!$D$4:'休日・記念日'!$E$25,2,FALSE)</f>
        <v>#N/A</v>
      </c>
      <c r="D34" s="55" t="e">
        <f>VLOOKUP(D33,'休日・記念日'!$D$4:'休日・記念日'!$E$25,2,FALSE)</f>
        <v>#N/A</v>
      </c>
      <c r="E34" s="52" t="e">
        <f>VLOOKUP(E33,'休日・記念日'!$D$4:'休日・記念日'!$E$25,2,FALSE)</f>
        <v>#N/A</v>
      </c>
      <c r="F34" s="55" t="e">
        <f>VLOOKUP(F33,'休日・記念日'!$D$4:'休日・記念日'!$E$25,2,FALSE)</f>
        <v>#N/A</v>
      </c>
      <c r="G34" s="52" t="e">
        <f>VLOOKUP(G33,'休日・記念日'!$D$4:'休日・記念日'!$E$25,2,FALSE)</f>
        <v>#N/A</v>
      </c>
      <c r="H34" s="67" t="str">
        <f>VLOOKUP(H33,'休日・記念日'!$D$4:'休日・記念日'!$E$25,2,FALSE)</f>
        <v>みどりの日</v>
      </c>
    </row>
    <row r="35" spans="2:8" ht="15" customHeight="1">
      <c r="B35" s="27">
        <f aca="true" t="shared" si="11" ref="B35:H35">B33+7</f>
        <v>38837</v>
      </c>
      <c r="C35" s="26">
        <f t="shared" si="11"/>
        <v>38838</v>
      </c>
      <c r="D35" s="27">
        <f t="shared" si="11"/>
        <v>38839</v>
      </c>
      <c r="E35" s="26">
        <f t="shared" si="11"/>
        <v>38840</v>
      </c>
      <c r="F35" s="27">
        <f t="shared" si="11"/>
        <v>38841</v>
      </c>
      <c r="G35" s="26">
        <f t="shared" si="11"/>
        <v>38842</v>
      </c>
      <c r="H35" s="27">
        <f t="shared" si="11"/>
        <v>38843</v>
      </c>
    </row>
    <row r="36" spans="2:8" ht="15" customHeight="1">
      <c r="B36" s="41" t="e">
        <f>VLOOKUP(B35,'休日・記念日'!$D$4:'休日・記念日'!$E$25,2,FALSE)</f>
        <v>#N/A</v>
      </c>
      <c r="C36" s="52" t="e">
        <f>VLOOKUP(C35,'休日・記念日'!$D$4:'休日・記念日'!$E$25,2,FALSE)</f>
        <v>#N/A</v>
      </c>
      <c r="D36" s="41" t="e">
        <f>VLOOKUP(D35,'休日・記念日'!$D$4:'休日・記念日'!$E$25,2,FALSE)</f>
        <v>#N/A</v>
      </c>
      <c r="E36" s="52" t="str">
        <f>VLOOKUP(E35,'休日・記念日'!$D$4:'休日・記念日'!$E$25,2,FALSE)</f>
        <v>憲法記念日</v>
      </c>
      <c r="F36" s="41" t="str">
        <f>VLOOKUP(F35,'休日・記念日'!$D$4:'休日・記念日'!$E$25,2,FALSE)</f>
        <v>国民の休日</v>
      </c>
      <c r="G36" s="52" t="str">
        <f>VLOOKUP(G35,'休日・記念日'!$D$4:'休日・記念日'!$E$25,2,FALSE)</f>
        <v>こどもの日</v>
      </c>
      <c r="H36" s="41" t="e">
        <f>VLOOKUP(H35,'休日・記念日'!$D$4:'休日・記念日'!$E$25,2,FALSE)</f>
        <v>#N/A</v>
      </c>
    </row>
    <row r="37" ht="15.75" customHeight="1">
      <c r="D37" s="69"/>
    </row>
    <row r="38" ht="16.5" customHeight="1"/>
    <row r="39" ht="16.5" customHeight="1"/>
    <row r="40" spans="1:10" ht="17.25" customHeight="1">
      <c r="A40" s="79"/>
      <c r="B40" s="80" t="s">
        <v>9</v>
      </c>
      <c r="C40" s="80"/>
      <c r="D40" s="80"/>
      <c r="E40" s="2"/>
      <c r="F40" s="118"/>
      <c r="G40" s="118"/>
      <c r="H40" s="128" t="s">
        <v>32</v>
      </c>
      <c r="I40" s="128"/>
      <c r="J40" s="128"/>
    </row>
    <row r="41" spans="1:10" ht="14.25" customHeight="1">
      <c r="A41" s="79"/>
      <c r="B41" s="81" t="s">
        <v>0</v>
      </c>
      <c r="C41" s="81" t="s">
        <v>10</v>
      </c>
      <c r="D41" s="81" t="s">
        <v>11</v>
      </c>
      <c r="E41" s="2"/>
      <c r="F41" s="36"/>
      <c r="G41" s="36"/>
      <c r="H41" s="127" t="s">
        <v>33</v>
      </c>
      <c r="I41" s="127"/>
      <c r="J41" s="127"/>
    </row>
    <row r="42" spans="1:10" ht="14.25" customHeight="1">
      <c r="A42" s="79"/>
      <c r="B42" s="81">
        <v>1</v>
      </c>
      <c r="C42" s="82">
        <f aca="true" t="shared" si="12" ref="C42:C48">DATE($C$4,$C$5,B42)</f>
        <v>38777</v>
      </c>
      <c r="D42" s="83">
        <f aca="true" t="shared" si="13" ref="D42:D48">WEEKDAY(C42)</f>
        <v>4</v>
      </c>
      <c r="E42" s="2"/>
      <c r="F42" s="98"/>
      <c r="G42" s="62"/>
      <c r="H42" s="127" t="s">
        <v>34</v>
      </c>
      <c r="I42" s="127"/>
      <c r="J42" s="127"/>
    </row>
    <row r="43" spans="1:10" ht="14.25" customHeight="1">
      <c r="A43" s="79"/>
      <c r="B43" s="81">
        <v>2</v>
      </c>
      <c r="C43" s="84">
        <f t="shared" si="12"/>
        <v>38778</v>
      </c>
      <c r="D43" s="81">
        <f t="shared" si="13"/>
        <v>5</v>
      </c>
      <c r="E43" s="2"/>
      <c r="F43" s="98"/>
      <c r="G43" s="62"/>
      <c r="H43" s="127" t="s">
        <v>35</v>
      </c>
      <c r="I43" s="127"/>
      <c r="J43" s="127"/>
    </row>
    <row r="44" spans="1:10" ht="14.25" customHeight="1">
      <c r="A44" s="79"/>
      <c r="B44" s="81">
        <v>3</v>
      </c>
      <c r="C44" s="84">
        <f t="shared" si="12"/>
        <v>38779</v>
      </c>
      <c r="D44" s="81">
        <f t="shared" si="13"/>
        <v>6</v>
      </c>
      <c r="E44" s="2"/>
      <c r="F44" s="98"/>
      <c r="G44" s="62"/>
      <c r="H44" s="127" t="s">
        <v>36</v>
      </c>
      <c r="I44" s="127"/>
      <c r="J44" s="127"/>
    </row>
    <row r="45" spans="1:10" ht="14.25" customHeight="1">
      <c r="A45" s="79"/>
      <c r="B45" s="81">
        <v>4</v>
      </c>
      <c r="C45" s="84">
        <f t="shared" si="12"/>
        <v>38780</v>
      </c>
      <c r="D45" s="81">
        <f t="shared" si="13"/>
        <v>7</v>
      </c>
      <c r="E45" s="2"/>
      <c r="F45" s="98"/>
      <c r="G45" s="62"/>
      <c r="H45" s="127" t="s">
        <v>37</v>
      </c>
      <c r="I45" s="127"/>
      <c r="J45" s="127"/>
    </row>
    <row r="46" spans="1:10" ht="14.25" customHeight="1">
      <c r="A46" s="79"/>
      <c r="B46" s="81">
        <v>5</v>
      </c>
      <c r="C46" s="84">
        <f t="shared" si="12"/>
        <v>38781</v>
      </c>
      <c r="D46" s="81">
        <f t="shared" si="13"/>
        <v>1</v>
      </c>
      <c r="E46" s="2"/>
      <c r="F46" s="98"/>
      <c r="G46" s="62"/>
      <c r="H46" s="121"/>
      <c r="I46" s="122"/>
      <c r="J46" s="122"/>
    </row>
    <row r="47" spans="1:10" ht="14.25" customHeight="1">
      <c r="A47" s="79"/>
      <c r="B47" s="81">
        <v>6</v>
      </c>
      <c r="C47" s="84">
        <f t="shared" si="12"/>
        <v>38782</v>
      </c>
      <c r="D47" s="81">
        <f t="shared" si="13"/>
        <v>2</v>
      </c>
      <c r="E47" s="2"/>
      <c r="F47" s="98"/>
      <c r="G47" s="62"/>
      <c r="H47" s="121"/>
      <c r="I47" s="122"/>
      <c r="J47" s="122"/>
    </row>
    <row r="48" spans="1:10" ht="14.25" customHeight="1">
      <c r="A48" s="79"/>
      <c r="B48" s="81">
        <v>7</v>
      </c>
      <c r="C48" s="84">
        <f t="shared" si="12"/>
        <v>38783</v>
      </c>
      <c r="D48" s="81">
        <f t="shared" si="13"/>
        <v>3</v>
      </c>
      <c r="E48" s="2"/>
      <c r="F48" s="98"/>
      <c r="G48" s="62"/>
      <c r="H48" s="121"/>
      <c r="I48" s="122"/>
      <c r="J48" s="122"/>
    </row>
    <row r="49" spans="1:7" ht="12.75" customHeight="1">
      <c r="A49" s="79"/>
      <c r="B49" s="81"/>
      <c r="C49" s="81"/>
      <c r="D49" s="81"/>
      <c r="E49" s="2"/>
      <c r="F49" s="98"/>
      <c r="G49" s="62"/>
    </row>
    <row r="50" spans="1:7" ht="13.5">
      <c r="A50" s="79"/>
      <c r="B50" s="81"/>
      <c r="C50" s="81" t="s">
        <v>12</v>
      </c>
      <c r="D50" s="83">
        <f>MATCH(7,D42:D48,0)</f>
        <v>4</v>
      </c>
      <c r="E50" s="2"/>
      <c r="F50" s="98"/>
      <c r="G50" s="62"/>
    </row>
    <row r="51" spans="1:7" ht="13.5">
      <c r="A51" s="79"/>
      <c r="B51" s="81"/>
      <c r="C51" s="81"/>
      <c r="D51" s="81"/>
      <c r="E51" s="2"/>
      <c r="F51" s="98"/>
      <c r="G51" s="62"/>
    </row>
    <row r="52" spans="1:7" ht="13.5">
      <c r="A52" s="79"/>
      <c r="B52" s="81" t="s">
        <v>0</v>
      </c>
      <c r="C52" s="81" t="s">
        <v>10</v>
      </c>
      <c r="D52" s="81" t="s">
        <v>11</v>
      </c>
      <c r="E52" s="2"/>
      <c r="F52" s="98"/>
      <c r="G52" s="62"/>
    </row>
    <row r="53" spans="1:7" ht="13.5">
      <c r="A53" s="79"/>
      <c r="B53" s="81">
        <v>1</v>
      </c>
      <c r="C53" s="82">
        <f aca="true" t="shared" si="14" ref="C53:C59">DATE($C$21,$C$22,B53)</f>
        <v>38808</v>
      </c>
      <c r="D53" s="83">
        <f aca="true" t="shared" si="15" ref="D53:D59">WEEKDAY(C53)</f>
        <v>7</v>
      </c>
      <c r="E53" s="2"/>
      <c r="F53" s="98"/>
      <c r="G53" s="62"/>
    </row>
    <row r="54" spans="1:7" ht="13.5">
      <c r="A54" s="79"/>
      <c r="B54" s="81">
        <v>2</v>
      </c>
      <c r="C54" s="82">
        <f t="shared" si="14"/>
        <v>38809</v>
      </c>
      <c r="D54" s="81">
        <f t="shared" si="15"/>
        <v>1</v>
      </c>
      <c r="E54" s="2"/>
      <c r="F54" s="98"/>
      <c r="G54" s="62"/>
    </row>
    <row r="55" spans="1:7" ht="13.5">
      <c r="A55" s="79"/>
      <c r="B55" s="81">
        <v>3</v>
      </c>
      <c r="C55" s="82">
        <f t="shared" si="14"/>
        <v>38810</v>
      </c>
      <c r="D55" s="81">
        <f t="shared" si="15"/>
        <v>2</v>
      </c>
      <c r="E55" s="2"/>
      <c r="F55" s="98"/>
      <c r="G55" s="62"/>
    </row>
    <row r="56" spans="1:7" ht="13.5">
      <c r="A56" s="79"/>
      <c r="B56" s="81">
        <v>4</v>
      </c>
      <c r="C56" s="82">
        <f t="shared" si="14"/>
        <v>38811</v>
      </c>
      <c r="D56" s="81">
        <f t="shared" si="15"/>
        <v>3</v>
      </c>
      <c r="E56" s="2"/>
      <c r="F56" s="98"/>
      <c r="G56" s="62"/>
    </row>
    <row r="57" spans="1:7" ht="13.5">
      <c r="A57" s="79"/>
      <c r="B57" s="81">
        <v>5</v>
      </c>
      <c r="C57" s="82">
        <f t="shared" si="14"/>
        <v>38812</v>
      </c>
      <c r="D57" s="81">
        <f t="shared" si="15"/>
        <v>4</v>
      </c>
      <c r="F57" s="98"/>
      <c r="G57" s="62"/>
    </row>
    <row r="58" spans="1:7" ht="13.5">
      <c r="A58" s="79"/>
      <c r="B58" s="81">
        <v>6</v>
      </c>
      <c r="C58" s="82">
        <f t="shared" si="14"/>
        <v>38813</v>
      </c>
      <c r="D58" s="81">
        <f t="shared" si="15"/>
        <v>5</v>
      </c>
      <c r="F58" s="36"/>
      <c r="G58" s="62"/>
    </row>
    <row r="59" spans="1:7" ht="13.5">
      <c r="A59" s="79"/>
      <c r="B59" s="81">
        <v>7</v>
      </c>
      <c r="C59" s="82">
        <f t="shared" si="14"/>
        <v>38814</v>
      </c>
      <c r="D59" s="81">
        <f t="shared" si="15"/>
        <v>6</v>
      </c>
      <c r="F59" s="36"/>
      <c r="G59" s="62"/>
    </row>
    <row r="60" spans="1:7" ht="13.5">
      <c r="A60" s="79"/>
      <c r="B60" s="85"/>
      <c r="C60" s="85"/>
      <c r="D60" s="85"/>
      <c r="F60" s="36"/>
      <c r="G60" s="62"/>
    </row>
    <row r="61" spans="1:7" ht="13.5">
      <c r="A61" s="79"/>
      <c r="B61" s="85"/>
      <c r="C61" s="81" t="s">
        <v>12</v>
      </c>
      <c r="D61" s="83">
        <f>MATCH(7,D53:D59,0)</f>
        <v>1</v>
      </c>
      <c r="F61" s="36"/>
      <c r="G61" s="62"/>
    </row>
  </sheetData>
  <mergeCells count="20">
    <mergeCell ref="H48:J48"/>
    <mergeCell ref="I2:J2"/>
    <mergeCell ref="H42:J42"/>
    <mergeCell ref="H43:J43"/>
    <mergeCell ref="H44:J44"/>
    <mergeCell ref="H45:J45"/>
    <mergeCell ref="H40:J40"/>
    <mergeCell ref="H41:J41"/>
    <mergeCell ref="J8:K8"/>
    <mergeCell ref="J9:K9"/>
    <mergeCell ref="F40:G40"/>
    <mergeCell ref="D2:F2"/>
    <mergeCell ref="H46:J46"/>
    <mergeCell ref="H47:J47"/>
    <mergeCell ref="J10:K10"/>
    <mergeCell ref="J11:K11"/>
    <mergeCell ref="J12:K12"/>
    <mergeCell ref="J13:K13"/>
    <mergeCell ref="J14:K14"/>
    <mergeCell ref="J15:K15"/>
  </mergeCells>
  <conditionalFormatting sqref="B8:H8 B10:H10 B12:H12 B14:H14 B16:H16 B18:H18">
    <cfRule type="expression" priority="1" dxfId="0" stopIfTrue="1">
      <formula>MONTH(B8)&lt;&gt;$C$5</formula>
    </cfRule>
  </conditionalFormatting>
  <conditionalFormatting sqref="B11:H11 B13:H13 B17:H17 B15:H15 B9:H9 B19:H19">
    <cfRule type="expression" priority="2" dxfId="1" stopIfTrue="1">
      <formula>ISERROR(B9)=TRUE</formula>
    </cfRule>
    <cfRule type="expression" priority="3" dxfId="0" stopIfTrue="1">
      <formula>MONTH(B8)&lt;&gt;$C$5</formula>
    </cfRule>
    <cfRule type="expression" priority="4" dxfId="2" stopIfTrue="1">
      <formula>ISTEXT(B9)=TRUE</formula>
    </cfRule>
  </conditionalFormatting>
  <conditionalFormatting sqref="B25:H25 B27:H27 B29:H29 B31:H31 B33:H33 B35:H35">
    <cfRule type="expression" priority="5" dxfId="0" stopIfTrue="1">
      <formula>MONTH(B25)&lt;&gt;$C$22</formula>
    </cfRule>
  </conditionalFormatting>
  <conditionalFormatting sqref="B26:H26 B34:H34 B28:H28 B30:H30 B32:H32 B36:H36">
    <cfRule type="expression" priority="6" dxfId="1" stopIfTrue="1">
      <formula>ISERROR(B26)=TRUE</formula>
    </cfRule>
    <cfRule type="expression" priority="7" dxfId="0" stopIfTrue="1">
      <formula>MONTH(B25)&lt;&gt;$C$22</formula>
    </cfRule>
    <cfRule type="expression" priority="8" dxfId="2" stopIfTrue="1">
      <formula>ISTEXT(B26)=TRUE</formula>
    </cfRule>
  </conditionalFormatting>
  <printOptions/>
  <pageMargins left="0.67" right="0.1968503937007874" top="0.26" bottom="0.1968503937007874" header="0.5118110236220472" footer="0.5118110236220472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1"/>
  <sheetViews>
    <sheetView showGridLines="0" workbookViewId="0" topLeftCell="A1">
      <selection activeCell="C23" sqref="C23"/>
    </sheetView>
  </sheetViews>
  <sheetFormatPr defaultColWidth="9.00390625" defaultRowHeight="13.5"/>
  <cols>
    <col min="2" max="8" width="12.625" style="0" customWidth="1"/>
    <col min="9" max="9" width="10.375" style="0" customWidth="1"/>
    <col min="10" max="10" width="10.75390625" style="0" customWidth="1"/>
    <col min="11" max="11" width="10.00390625" style="0" customWidth="1"/>
  </cols>
  <sheetData>
    <row r="2" spans="4:10" ht="42.75" customHeight="1">
      <c r="D2" s="119"/>
      <c r="E2" s="120"/>
      <c r="F2" s="120"/>
      <c r="I2" s="125">
        <f ca="1">TODAY()</f>
        <v>38738</v>
      </c>
      <c r="J2" s="126"/>
    </row>
    <row r="3" ht="12" customHeight="1"/>
    <row r="4" spans="2:8" ht="19.5" customHeight="1">
      <c r="B4" s="68" t="s">
        <v>7</v>
      </c>
      <c r="C4" s="70">
        <v>2006</v>
      </c>
      <c r="D4" s="16"/>
      <c r="E4" s="2"/>
      <c r="F4" s="2"/>
      <c r="G4" s="2"/>
      <c r="H4" s="2"/>
    </row>
    <row r="5" spans="2:8" ht="19.5" customHeight="1">
      <c r="B5" s="68" t="s">
        <v>8</v>
      </c>
      <c r="C5" s="70">
        <v>5</v>
      </c>
      <c r="D5" s="16"/>
      <c r="E5" s="2"/>
      <c r="F5" s="2"/>
      <c r="G5" s="2"/>
      <c r="H5" s="2"/>
    </row>
    <row r="6" spans="2:8" ht="6.75" customHeight="1">
      <c r="B6" s="2"/>
      <c r="C6" s="36"/>
      <c r="D6" s="2"/>
      <c r="E6" s="36"/>
      <c r="F6" s="2"/>
      <c r="G6" s="36"/>
      <c r="H6" s="2"/>
    </row>
    <row r="7" spans="2:11" s="19" customFormat="1" ht="30" customHeight="1" thickBot="1">
      <c r="B7" s="89" t="s">
        <v>0</v>
      </c>
      <c r="C7" s="35" t="s">
        <v>1</v>
      </c>
      <c r="D7" s="90" t="s">
        <v>2</v>
      </c>
      <c r="E7" s="35" t="s">
        <v>3</v>
      </c>
      <c r="F7" s="90" t="s">
        <v>4</v>
      </c>
      <c r="G7" s="35" t="s">
        <v>5</v>
      </c>
      <c r="H7" s="91" t="s">
        <v>6</v>
      </c>
      <c r="I7" s="86" t="s">
        <v>39</v>
      </c>
      <c r="J7" s="87"/>
      <c r="K7" s="87"/>
    </row>
    <row r="8" spans="2:11" s="19" customFormat="1" ht="15" customHeight="1">
      <c r="B8" s="73">
        <f aca="true" t="shared" si="0" ref="B8:G8">C8-1</f>
        <v>38837</v>
      </c>
      <c r="C8" s="26">
        <f t="shared" si="0"/>
        <v>38838</v>
      </c>
      <c r="D8" s="27">
        <f t="shared" si="0"/>
        <v>38839</v>
      </c>
      <c r="E8" s="26">
        <f t="shared" si="0"/>
        <v>38840</v>
      </c>
      <c r="F8" s="27">
        <f t="shared" si="0"/>
        <v>38841</v>
      </c>
      <c r="G8" s="26">
        <f t="shared" si="0"/>
        <v>38842</v>
      </c>
      <c r="H8" s="74">
        <f>DATE(C4,C5,D50)</f>
        <v>38843</v>
      </c>
      <c r="I8" s="87" t="s">
        <v>63</v>
      </c>
      <c r="J8" s="124" t="s">
        <v>38</v>
      </c>
      <c r="K8" s="124"/>
    </row>
    <row r="9" spans="2:11" s="19" customFormat="1" ht="15" customHeight="1">
      <c r="B9" s="66" t="e">
        <f>VLOOKUP(B8,'休日・記念日'!$D$4:'休日・記念日'!$E$25,2,FALSE)</f>
        <v>#N/A</v>
      </c>
      <c r="C9" s="52" t="e">
        <f>VLOOKUP(C8,'休日・記念日'!$D$4:'休日・記念日'!$E$25,2,FALSE)</f>
        <v>#N/A</v>
      </c>
      <c r="D9" s="55" t="e">
        <f>VLOOKUP(D8,'休日・記念日'!$D$4:'休日・記念日'!$E$25,2,FALSE)</f>
        <v>#N/A</v>
      </c>
      <c r="E9" s="52" t="str">
        <f>VLOOKUP(E8,'休日・記念日'!$D$4:'休日・記念日'!$E$25,2,FALSE)</f>
        <v>憲法記念日</v>
      </c>
      <c r="F9" s="55" t="str">
        <f>VLOOKUP(F8,'休日・記念日'!$D$4:'休日・記念日'!$E$25,2,FALSE)</f>
        <v>国民の休日</v>
      </c>
      <c r="G9" s="52" t="str">
        <f>VLOOKUP(G8,'休日・記念日'!$D$4:'休日・記念日'!$E$25,2,FALSE)</f>
        <v>こどもの日</v>
      </c>
      <c r="H9" s="67" t="e">
        <f>VLOOKUP(H8,'休日・記念日'!$D$4:'休日・記念日'!$E$25,2,FALSE)</f>
        <v>#N/A</v>
      </c>
      <c r="I9" s="88" t="s">
        <v>48</v>
      </c>
      <c r="J9" s="124" t="s">
        <v>45</v>
      </c>
      <c r="K9" s="124"/>
    </row>
    <row r="10" spans="2:11" s="19" customFormat="1" ht="15" customHeight="1">
      <c r="B10" s="27">
        <f aca="true" t="shared" si="1" ref="B10:H10">B8+7</f>
        <v>38844</v>
      </c>
      <c r="C10" s="26">
        <f t="shared" si="1"/>
        <v>38845</v>
      </c>
      <c r="D10" s="27">
        <f t="shared" si="1"/>
        <v>38846</v>
      </c>
      <c r="E10" s="26">
        <f t="shared" si="1"/>
        <v>38847</v>
      </c>
      <c r="F10" s="27">
        <f t="shared" si="1"/>
        <v>38848</v>
      </c>
      <c r="G10" s="26">
        <f t="shared" si="1"/>
        <v>38849</v>
      </c>
      <c r="H10" s="63">
        <f t="shared" si="1"/>
        <v>38850</v>
      </c>
      <c r="I10" s="87" t="s">
        <v>49</v>
      </c>
      <c r="J10" s="124" t="s">
        <v>40</v>
      </c>
      <c r="K10" s="124"/>
    </row>
    <row r="11" spans="2:11" s="19" customFormat="1" ht="15" customHeight="1">
      <c r="B11" s="41" t="e">
        <f>VLOOKUP(B10,'休日・記念日'!$D$4:'休日・記念日'!$E$25,2,FALSE)</f>
        <v>#N/A</v>
      </c>
      <c r="C11" s="43" t="e">
        <f>VLOOKUP(C10,'休日・記念日'!$D$4:'休日・記念日'!$E$25,2,FALSE)</f>
        <v>#N/A</v>
      </c>
      <c r="D11" s="41" t="e">
        <f>VLOOKUP(D10,'休日・記念日'!$D$4:'休日・記念日'!$E$25,2,FALSE)</f>
        <v>#N/A</v>
      </c>
      <c r="E11" s="43" t="e">
        <f>VLOOKUP(E10,'休日・記念日'!$D$4:'休日・記念日'!$E$25,2,FALSE)</f>
        <v>#N/A</v>
      </c>
      <c r="F11" s="41" t="e">
        <f>VLOOKUP(F10,'休日・記念日'!$D$4:'休日・記念日'!$E$25,2,FALSE)</f>
        <v>#N/A</v>
      </c>
      <c r="G11" s="43" t="e">
        <f>VLOOKUP(G10,'休日・記念日'!$D$4:'休日・記念日'!$E$25,2,FALSE)</f>
        <v>#N/A</v>
      </c>
      <c r="H11" s="41" t="e">
        <f>VLOOKUP(H10,'休日・記念日'!$D$4:'休日・記念日'!$E$25,2,FALSE)</f>
        <v>#N/A</v>
      </c>
      <c r="I11" s="87" t="s">
        <v>50</v>
      </c>
      <c r="J11" s="124" t="s">
        <v>44</v>
      </c>
      <c r="K11" s="124"/>
    </row>
    <row r="12" spans="2:11" s="19" customFormat="1" ht="15" customHeight="1">
      <c r="B12" s="64">
        <f aca="true" t="shared" si="2" ref="B12:H12">B10+7</f>
        <v>38851</v>
      </c>
      <c r="C12" s="53">
        <f t="shared" si="2"/>
        <v>38852</v>
      </c>
      <c r="D12" s="54">
        <f t="shared" si="2"/>
        <v>38853</v>
      </c>
      <c r="E12" s="53">
        <f t="shared" si="2"/>
        <v>38854</v>
      </c>
      <c r="F12" s="54">
        <f t="shared" si="2"/>
        <v>38855</v>
      </c>
      <c r="G12" s="53">
        <f t="shared" si="2"/>
        <v>38856</v>
      </c>
      <c r="H12" s="65">
        <f t="shared" si="2"/>
        <v>38857</v>
      </c>
      <c r="I12" s="87" t="s">
        <v>51</v>
      </c>
      <c r="J12" s="123" t="s">
        <v>41</v>
      </c>
      <c r="K12" s="123"/>
    </row>
    <row r="13" spans="2:11" s="19" customFormat="1" ht="15" customHeight="1">
      <c r="B13" s="66" t="e">
        <f>VLOOKUP(B12,'休日・記念日'!$D$4:'休日・記念日'!$E$25,2,FALSE)</f>
        <v>#N/A</v>
      </c>
      <c r="C13" s="52" t="e">
        <f>VLOOKUP(C12,'休日・記念日'!$D$4:'休日・記念日'!$E$25,2,FALSE)</f>
        <v>#N/A</v>
      </c>
      <c r="D13" s="55" t="e">
        <f>VLOOKUP(D12,'休日・記念日'!$D$4:'休日・記念日'!$E$25,2,FALSE)</f>
        <v>#N/A</v>
      </c>
      <c r="E13" s="52" t="e">
        <f>VLOOKUP(E12,'休日・記念日'!$D$4:'休日・記念日'!$E$25,2,FALSE)</f>
        <v>#N/A</v>
      </c>
      <c r="F13" s="55" t="e">
        <f>VLOOKUP(F12,'休日・記念日'!$D$4:'休日・記念日'!$E$25,2,FALSE)</f>
        <v>#N/A</v>
      </c>
      <c r="G13" s="52" t="e">
        <f>VLOOKUP(G12,'休日・記念日'!$D$4:'休日・記念日'!$E$25,2,FALSE)</f>
        <v>#N/A</v>
      </c>
      <c r="H13" s="67" t="e">
        <f>VLOOKUP(H12,'休日・記念日'!$D$4:'休日・記念日'!$E$25,2,FALSE)</f>
        <v>#N/A</v>
      </c>
      <c r="I13" s="87" t="s">
        <v>52</v>
      </c>
      <c r="J13" s="124" t="s">
        <v>42</v>
      </c>
      <c r="K13" s="124"/>
    </row>
    <row r="14" spans="2:11" s="19" customFormat="1" ht="15" customHeight="1">
      <c r="B14" s="27">
        <f aca="true" t="shared" si="3" ref="B14:H14">B12+7</f>
        <v>38858</v>
      </c>
      <c r="C14" s="26">
        <f t="shared" si="3"/>
        <v>38859</v>
      </c>
      <c r="D14" s="27">
        <f t="shared" si="3"/>
        <v>38860</v>
      </c>
      <c r="E14" s="26">
        <f t="shared" si="3"/>
        <v>38861</v>
      </c>
      <c r="F14" s="27">
        <f t="shared" si="3"/>
        <v>38862</v>
      </c>
      <c r="G14" s="26">
        <f t="shared" si="3"/>
        <v>38863</v>
      </c>
      <c r="H14" s="63">
        <f t="shared" si="3"/>
        <v>38864</v>
      </c>
      <c r="I14" s="87" t="s">
        <v>53</v>
      </c>
      <c r="J14" s="124" t="s">
        <v>46</v>
      </c>
      <c r="K14" s="124"/>
    </row>
    <row r="15" spans="2:11" s="19" customFormat="1" ht="15" customHeight="1">
      <c r="B15" s="41" t="e">
        <f>VLOOKUP(B14,'休日・記念日'!$D$4:'休日・記念日'!$E$25,2,FALSE)</f>
        <v>#N/A</v>
      </c>
      <c r="C15" s="43" t="e">
        <f>VLOOKUP(C14,'休日・記念日'!$D$4:'休日・記念日'!$E$25,2,FALSE)</f>
        <v>#N/A</v>
      </c>
      <c r="D15" s="41" t="e">
        <f>VLOOKUP(D14,'休日・記念日'!$D$4:'休日・記念日'!$E$25,2,FALSE)</f>
        <v>#N/A</v>
      </c>
      <c r="E15" s="43" t="e">
        <f>VLOOKUP(E14,'休日・記念日'!$D$4:'休日・記念日'!$E$25,2,FALSE)</f>
        <v>#N/A</v>
      </c>
      <c r="F15" s="41" t="e">
        <f>VLOOKUP(F14,'休日・記念日'!$D$4:'休日・記念日'!$E$25,2,FALSE)</f>
        <v>#N/A</v>
      </c>
      <c r="G15" s="43" t="e">
        <f>VLOOKUP(G14,'休日・記念日'!$D$4:'休日・記念日'!$E$25,2,FALSE)</f>
        <v>#N/A</v>
      </c>
      <c r="H15" s="41" t="e">
        <f>VLOOKUP(H14,'休日・記念日'!$D$4:'休日・記念日'!$E$25,2,FALSE)</f>
        <v>#N/A</v>
      </c>
      <c r="I15" s="87" t="s">
        <v>54</v>
      </c>
      <c r="J15" s="124" t="s">
        <v>43</v>
      </c>
      <c r="K15" s="124"/>
    </row>
    <row r="16" spans="2:11" s="19" customFormat="1" ht="15" customHeight="1">
      <c r="B16" s="64">
        <f aca="true" t="shared" si="4" ref="B16:H16">B14+7</f>
        <v>38865</v>
      </c>
      <c r="C16" s="53">
        <f t="shared" si="4"/>
        <v>38866</v>
      </c>
      <c r="D16" s="54">
        <f t="shared" si="4"/>
        <v>38867</v>
      </c>
      <c r="E16" s="53">
        <f t="shared" si="4"/>
        <v>38868</v>
      </c>
      <c r="F16" s="54">
        <f t="shared" si="4"/>
        <v>38869</v>
      </c>
      <c r="G16" s="53">
        <f t="shared" si="4"/>
        <v>38870</v>
      </c>
      <c r="H16" s="65">
        <f t="shared" si="4"/>
        <v>38871</v>
      </c>
      <c r="J16" s="24"/>
      <c r="K16" s="24"/>
    </row>
    <row r="17" spans="2:8" s="19" customFormat="1" ht="15" customHeight="1">
      <c r="B17" s="66" t="e">
        <f>VLOOKUP(B16,'休日・記念日'!$D$4:'休日・記念日'!$E$25,2,FALSE)</f>
        <v>#N/A</v>
      </c>
      <c r="C17" s="52" t="e">
        <f>VLOOKUP(C16,'休日・記念日'!$D$4:'休日・記念日'!$E$25,2,FALSE)</f>
        <v>#N/A</v>
      </c>
      <c r="D17" s="55" t="e">
        <f>VLOOKUP(D16,'休日・記念日'!$D$4:'休日・記念日'!$E$25,2,FALSE)</f>
        <v>#N/A</v>
      </c>
      <c r="E17" s="52" t="e">
        <f>VLOOKUP(E16,'休日・記念日'!$D$4:'休日・記念日'!$E$25,2,FALSE)</f>
        <v>#N/A</v>
      </c>
      <c r="F17" s="55" t="e">
        <f>VLOOKUP(F16,'休日・記念日'!$D$4:'休日・記念日'!$E$25,2,FALSE)</f>
        <v>#N/A</v>
      </c>
      <c r="G17" s="52" t="e">
        <f>VLOOKUP(G16,'休日・記念日'!$D$4:'休日・記念日'!$E$25,2,FALSE)</f>
        <v>#N/A</v>
      </c>
      <c r="H17" s="67" t="e">
        <f>VLOOKUP(H16,'休日・記念日'!$D$4:'休日・記念日'!$E$25,2,FALSE)</f>
        <v>#N/A</v>
      </c>
    </row>
    <row r="18" spans="2:8" s="19" customFormat="1" ht="15" customHeight="1">
      <c r="B18" s="27">
        <f aca="true" t="shared" si="5" ref="B18:H18">B16+7</f>
        <v>38872</v>
      </c>
      <c r="C18" s="26">
        <f t="shared" si="5"/>
        <v>38873</v>
      </c>
      <c r="D18" s="27">
        <f t="shared" si="5"/>
        <v>38874</v>
      </c>
      <c r="E18" s="26">
        <f t="shared" si="5"/>
        <v>38875</v>
      </c>
      <c r="F18" s="27">
        <f t="shared" si="5"/>
        <v>38876</v>
      </c>
      <c r="G18" s="26">
        <f t="shared" si="5"/>
        <v>38877</v>
      </c>
      <c r="H18" s="63">
        <f t="shared" si="5"/>
        <v>38878</v>
      </c>
    </row>
    <row r="19" spans="2:9" s="19" customFormat="1" ht="15" customHeight="1">
      <c r="B19" s="41" t="e">
        <f>VLOOKUP(B18,'休日・記念日'!$D$4:'休日・記念日'!$E$25,2,FALSE)</f>
        <v>#N/A</v>
      </c>
      <c r="C19" s="52" t="e">
        <f>VLOOKUP(C18,'休日・記念日'!$D$4:'休日・記念日'!$E$25,2,FALSE)</f>
        <v>#N/A</v>
      </c>
      <c r="D19" s="41" t="e">
        <f>VLOOKUP(D18,'休日・記念日'!$D$4:'休日・記念日'!$E$25,2,FALSE)</f>
        <v>#N/A</v>
      </c>
      <c r="E19" s="52" t="e">
        <f>VLOOKUP(E18,'休日・記念日'!$D$4:'休日・記念日'!$E$25,2,FALSE)</f>
        <v>#N/A</v>
      </c>
      <c r="F19" s="41" t="e">
        <f>VLOOKUP(F18,'休日・記念日'!$D$4:'休日・記念日'!$E$25,2,FALSE)</f>
        <v>#N/A</v>
      </c>
      <c r="G19" s="52" t="e">
        <f>VLOOKUP(G18,'休日・記念日'!$D$4:'休日・記念日'!$E$25,2,FALSE)</f>
        <v>#N/A</v>
      </c>
      <c r="H19" s="41" t="e">
        <f>VLOOKUP(H18,'休日・記念日'!$D$4:'休日・記念日'!$E$25,2,FALSE)</f>
        <v>#N/A</v>
      </c>
      <c r="I19" s="32"/>
    </row>
    <row r="20" spans="3:7" ht="20.25" customHeight="1">
      <c r="C20" s="69"/>
      <c r="E20" s="69"/>
      <c r="G20" s="69"/>
    </row>
    <row r="21" spans="2:10" ht="19.5" customHeight="1">
      <c r="B21" s="71" t="s">
        <v>7</v>
      </c>
      <c r="C21" s="70">
        <v>2006</v>
      </c>
      <c r="D21" s="16"/>
      <c r="E21" s="2"/>
      <c r="F21" s="2"/>
      <c r="G21" s="2"/>
      <c r="H21" s="2"/>
      <c r="J21" s="69"/>
    </row>
    <row r="22" spans="2:8" ht="19.5" customHeight="1">
      <c r="B22" s="71" t="s">
        <v>8</v>
      </c>
      <c r="C22" s="70">
        <v>6</v>
      </c>
      <c r="D22" s="16"/>
      <c r="E22" s="2"/>
      <c r="F22" s="2"/>
      <c r="G22" s="2"/>
      <c r="H22" s="2"/>
    </row>
    <row r="23" spans="2:8" ht="6.75" customHeight="1">
      <c r="B23" s="2"/>
      <c r="C23" s="2"/>
      <c r="D23" s="2"/>
      <c r="E23" s="2"/>
      <c r="F23" s="2"/>
      <c r="G23" s="2"/>
      <c r="H23" s="2"/>
    </row>
    <row r="24" spans="2:8" ht="30" customHeight="1" thickBot="1">
      <c r="B24" s="75" t="s">
        <v>0</v>
      </c>
      <c r="C24" s="76" t="s">
        <v>1</v>
      </c>
      <c r="D24" s="77" t="s">
        <v>2</v>
      </c>
      <c r="E24" s="76" t="s">
        <v>3</v>
      </c>
      <c r="F24" s="77" t="s">
        <v>4</v>
      </c>
      <c r="G24" s="76" t="s">
        <v>5</v>
      </c>
      <c r="H24" s="78" t="s">
        <v>6</v>
      </c>
    </row>
    <row r="25" spans="2:10" ht="15" customHeight="1">
      <c r="B25" s="73">
        <f aca="true" t="shared" si="6" ref="B25:G25">C25-1</f>
        <v>38865</v>
      </c>
      <c r="C25" s="26">
        <f t="shared" si="6"/>
        <v>38866</v>
      </c>
      <c r="D25" s="27">
        <f t="shared" si="6"/>
        <v>38867</v>
      </c>
      <c r="E25" s="26">
        <f t="shared" si="6"/>
        <v>38868</v>
      </c>
      <c r="F25" s="27">
        <f t="shared" si="6"/>
        <v>38869</v>
      </c>
      <c r="G25" s="26">
        <f t="shared" si="6"/>
        <v>38870</v>
      </c>
      <c r="H25" s="74">
        <f>DATE(C21,C22,D61)</f>
        <v>38871</v>
      </c>
      <c r="J25" s="33"/>
    </row>
    <row r="26" spans="2:8" ht="15" customHeight="1">
      <c r="B26" s="66" t="e">
        <f>VLOOKUP(B25,'休日・記念日'!$D$4:'休日・記念日'!$E$25,2,FALSE)</f>
        <v>#N/A</v>
      </c>
      <c r="C26" s="52" t="e">
        <f>VLOOKUP(C25,'休日・記念日'!$D$4:'休日・記念日'!$E$25,2,FALSE)</f>
        <v>#N/A</v>
      </c>
      <c r="D26" s="55" t="e">
        <f>VLOOKUP(D25,'休日・記念日'!$D$4:'休日・記念日'!$E$25,2,FALSE)</f>
        <v>#N/A</v>
      </c>
      <c r="E26" s="52" t="e">
        <f>VLOOKUP(E25,'休日・記念日'!$D$4:'休日・記念日'!$E$25,2,FALSE)</f>
        <v>#N/A</v>
      </c>
      <c r="F26" s="55" t="e">
        <f>VLOOKUP(F25,'休日・記念日'!$D$4:'休日・記念日'!$E$25,2,FALSE)</f>
        <v>#N/A</v>
      </c>
      <c r="G26" s="52" t="e">
        <f>VLOOKUP(G25,'休日・記念日'!$D$4:'休日・記念日'!$E$25,2,FALSE)</f>
        <v>#N/A</v>
      </c>
      <c r="H26" s="67" t="e">
        <f>VLOOKUP(H25,'休日・記念日'!$D$4:'休日・記念日'!$E$25,2,FALSE)</f>
        <v>#N/A</v>
      </c>
    </row>
    <row r="27" spans="2:8" ht="15" customHeight="1">
      <c r="B27" s="27">
        <f aca="true" t="shared" si="7" ref="B27:H27">B25+7</f>
        <v>38872</v>
      </c>
      <c r="C27" s="26">
        <f t="shared" si="7"/>
        <v>38873</v>
      </c>
      <c r="D27" s="27">
        <f t="shared" si="7"/>
        <v>38874</v>
      </c>
      <c r="E27" s="26">
        <f t="shared" si="7"/>
        <v>38875</v>
      </c>
      <c r="F27" s="27">
        <f t="shared" si="7"/>
        <v>38876</v>
      </c>
      <c r="G27" s="26">
        <f t="shared" si="7"/>
        <v>38877</v>
      </c>
      <c r="H27" s="27">
        <f t="shared" si="7"/>
        <v>38878</v>
      </c>
    </row>
    <row r="28" spans="2:8" ht="15" customHeight="1">
      <c r="B28" s="41" t="e">
        <f>VLOOKUP(B27,'休日・記念日'!$D$4:'休日・記念日'!$E$25,2,FALSE)</f>
        <v>#N/A</v>
      </c>
      <c r="C28" s="43" t="e">
        <f>VLOOKUP(C27,'休日・記念日'!$D$4:'休日・記念日'!$E$25,2,FALSE)</f>
        <v>#N/A</v>
      </c>
      <c r="D28" s="41" t="e">
        <f>VLOOKUP(D27,'休日・記念日'!$D$4:'休日・記念日'!$E$25,2,FALSE)</f>
        <v>#N/A</v>
      </c>
      <c r="E28" s="43" t="e">
        <f>VLOOKUP(E27,'休日・記念日'!$D$4:'休日・記念日'!$E$25,2,FALSE)</f>
        <v>#N/A</v>
      </c>
      <c r="F28" s="41" t="e">
        <f>VLOOKUP(F27,'休日・記念日'!$D$4:'休日・記念日'!$E$25,2,FALSE)</f>
        <v>#N/A</v>
      </c>
      <c r="G28" s="43" t="e">
        <f>VLOOKUP(G27,'休日・記念日'!$D$4:'休日・記念日'!$E$25,2,FALSE)</f>
        <v>#N/A</v>
      </c>
      <c r="H28" s="41" t="e">
        <f>VLOOKUP(H27,'休日・記念日'!$D$4:'休日・記念日'!$E$25,2,FALSE)</f>
        <v>#N/A</v>
      </c>
    </row>
    <row r="29" spans="2:8" ht="15" customHeight="1">
      <c r="B29" s="64">
        <f aca="true" t="shared" si="8" ref="B29:H29">B27+7</f>
        <v>38879</v>
      </c>
      <c r="C29" s="53">
        <f t="shared" si="8"/>
        <v>38880</v>
      </c>
      <c r="D29" s="54">
        <f t="shared" si="8"/>
        <v>38881</v>
      </c>
      <c r="E29" s="53">
        <f t="shared" si="8"/>
        <v>38882</v>
      </c>
      <c r="F29" s="54">
        <f t="shared" si="8"/>
        <v>38883</v>
      </c>
      <c r="G29" s="53">
        <f t="shared" si="8"/>
        <v>38884</v>
      </c>
      <c r="H29" s="72">
        <f t="shared" si="8"/>
        <v>38885</v>
      </c>
    </row>
    <row r="30" spans="2:8" ht="15" customHeight="1">
      <c r="B30" s="66" t="e">
        <f>VLOOKUP(B29,'休日・記念日'!$D$4:'休日・記念日'!$E$25,2,FALSE)</f>
        <v>#N/A</v>
      </c>
      <c r="C30" s="52" t="e">
        <f>VLOOKUP(C29,'休日・記念日'!$D$4:'休日・記念日'!$E$25,2,FALSE)</f>
        <v>#N/A</v>
      </c>
      <c r="D30" s="55" t="e">
        <f>VLOOKUP(D29,'休日・記念日'!$D$4:'休日・記念日'!$E$25,2,FALSE)</f>
        <v>#N/A</v>
      </c>
      <c r="E30" s="52" t="e">
        <f>VLOOKUP(E29,'休日・記念日'!$D$4:'休日・記念日'!$E$25,2,FALSE)</f>
        <v>#N/A</v>
      </c>
      <c r="F30" s="55" t="e">
        <f>VLOOKUP(F29,'休日・記念日'!$D$4:'休日・記念日'!$E$25,2,FALSE)</f>
        <v>#N/A</v>
      </c>
      <c r="G30" s="52" t="e">
        <f>VLOOKUP(G29,'休日・記念日'!$D$4:'休日・記念日'!$E$25,2,FALSE)</f>
        <v>#N/A</v>
      </c>
      <c r="H30" s="67" t="e">
        <f>VLOOKUP(H29,'休日・記念日'!$D$4:'休日・記念日'!$E$25,2,FALSE)</f>
        <v>#N/A</v>
      </c>
    </row>
    <row r="31" spans="2:8" ht="15" customHeight="1">
      <c r="B31" s="27">
        <f aca="true" t="shared" si="9" ref="B31:H31">B29+7</f>
        <v>38886</v>
      </c>
      <c r="C31" s="26">
        <f t="shared" si="9"/>
        <v>38887</v>
      </c>
      <c r="D31" s="27">
        <f t="shared" si="9"/>
        <v>38888</v>
      </c>
      <c r="E31" s="26">
        <f t="shared" si="9"/>
        <v>38889</v>
      </c>
      <c r="F31" s="27">
        <f t="shared" si="9"/>
        <v>38890</v>
      </c>
      <c r="G31" s="26">
        <f t="shared" si="9"/>
        <v>38891</v>
      </c>
      <c r="H31" s="27">
        <f t="shared" si="9"/>
        <v>38892</v>
      </c>
    </row>
    <row r="32" spans="2:8" ht="15" customHeight="1">
      <c r="B32" s="41" t="e">
        <f>VLOOKUP(B31,'休日・記念日'!$D$4:'休日・記念日'!$E$25,2,FALSE)</f>
        <v>#N/A</v>
      </c>
      <c r="C32" s="43" t="e">
        <f>VLOOKUP(C31,'休日・記念日'!$D$4:'休日・記念日'!$E$25,2,FALSE)</f>
        <v>#N/A</v>
      </c>
      <c r="D32" s="41" t="e">
        <f>VLOOKUP(D31,'休日・記念日'!$D$4:'休日・記念日'!$E$25,2,FALSE)</f>
        <v>#N/A</v>
      </c>
      <c r="E32" s="43" t="e">
        <f>VLOOKUP(E31,'休日・記念日'!$D$4:'休日・記念日'!$E$25,2,FALSE)</f>
        <v>#N/A</v>
      </c>
      <c r="F32" s="41" t="e">
        <f>VLOOKUP(F31,'休日・記念日'!$D$4:'休日・記念日'!$E$25,2,FALSE)</f>
        <v>#N/A</v>
      </c>
      <c r="G32" s="43" t="e">
        <f>VLOOKUP(G31,'休日・記念日'!$D$4:'休日・記念日'!$E$25,2,FALSE)</f>
        <v>#N/A</v>
      </c>
      <c r="H32" s="41" t="e">
        <f>VLOOKUP(H31,'休日・記念日'!$D$4:'休日・記念日'!$E$25,2,FALSE)</f>
        <v>#N/A</v>
      </c>
    </row>
    <row r="33" spans="2:8" ht="15" customHeight="1">
      <c r="B33" s="64">
        <f aca="true" t="shared" si="10" ref="B33:H33">B31+7</f>
        <v>38893</v>
      </c>
      <c r="C33" s="53">
        <f t="shared" si="10"/>
        <v>38894</v>
      </c>
      <c r="D33" s="54">
        <f t="shared" si="10"/>
        <v>38895</v>
      </c>
      <c r="E33" s="53">
        <f t="shared" si="10"/>
        <v>38896</v>
      </c>
      <c r="F33" s="54">
        <f t="shared" si="10"/>
        <v>38897</v>
      </c>
      <c r="G33" s="53">
        <f t="shared" si="10"/>
        <v>38898</v>
      </c>
      <c r="H33" s="72">
        <f t="shared" si="10"/>
        <v>38899</v>
      </c>
    </row>
    <row r="34" spans="2:8" ht="15" customHeight="1">
      <c r="B34" s="66" t="e">
        <f>VLOOKUP(B33,'休日・記念日'!$D$4:'休日・記念日'!$E$25,2,FALSE)</f>
        <v>#N/A</v>
      </c>
      <c r="C34" s="52" t="e">
        <f>VLOOKUP(C33,'休日・記念日'!$D$4:'休日・記念日'!$E$25,2,FALSE)</f>
        <v>#N/A</v>
      </c>
      <c r="D34" s="55" t="e">
        <f>VLOOKUP(D33,'休日・記念日'!$D$4:'休日・記念日'!$E$25,2,FALSE)</f>
        <v>#N/A</v>
      </c>
      <c r="E34" s="52" t="e">
        <f>VLOOKUP(E33,'休日・記念日'!$D$4:'休日・記念日'!$E$25,2,FALSE)</f>
        <v>#N/A</v>
      </c>
      <c r="F34" s="55" t="e">
        <f>VLOOKUP(F33,'休日・記念日'!$D$4:'休日・記念日'!$E$25,2,FALSE)</f>
        <v>#N/A</v>
      </c>
      <c r="G34" s="52" t="e">
        <f>VLOOKUP(G33,'休日・記念日'!$D$4:'休日・記念日'!$E$25,2,FALSE)</f>
        <v>#N/A</v>
      </c>
      <c r="H34" s="67" t="e">
        <f>VLOOKUP(H33,'休日・記念日'!$D$4:'休日・記念日'!$E$25,2,FALSE)</f>
        <v>#N/A</v>
      </c>
    </row>
    <row r="35" spans="2:8" ht="15" customHeight="1">
      <c r="B35" s="27">
        <f aca="true" t="shared" si="11" ref="B35:H35">B33+7</f>
        <v>38900</v>
      </c>
      <c r="C35" s="26">
        <f t="shared" si="11"/>
        <v>38901</v>
      </c>
      <c r="D35" s="27">
        <f t="shared" si="11"/>
        <v>38902</v>
      </c>
      <c r="E35" s="26">
        <f t="shared" si="11"/>
        <v>38903</v>
      </c>
      <c r="F35" s="27">
        <f t="shared" si="11"/>
        <v>38904</v>
      </c>
      <c r="G35" s="26">
        <f t="shared" si="11"/>
        <v>38905</v>
      </c>
      <c r="H35" s="27">
        <f t="shared" si="11"/>
        <v>38906</v>
      </c>
    </row>
    <row r="36" spans="2:8" ht="15" customHeight="1">
      <c r="B36" s="41" t="e">
        <f>VLOOKUP(B35,'休日・記念日'!$D$4:'休日・記念日'!$E$25,2,FALSE)</f>
        <v>#N/A</v>
      </c>
      <c r="C36" s="52" t="e">
        <f>VLOOKUP(C35,'休日・記念日'!$D$4:'休日・記念日'!$E$25,2,FALSE)</f>
        <v>#N/A</v>
      </c>
      <c r="D36" s="41" t="e">
        <f>VLOOKUP(D35,'休日・記念日'!$D$4:'休日・記念日'!$E$25,2,FALSE)</f>
        <v>#N/A</v>
      </c>
      <c r="E36" s="52" t="e">
        <f>VLOOKUP(E35,'休日・記念日'!$D$4:'休日・記念日'!$E$25,2,FALSE)</f>
        <v>#N/A</v>
      </c>
      <c r="F36" s="41" t="e">
        <f>VLOOKUP(F35,'休日・記念日'!$D$4:'休日・記念日'!$E$25,2,FALSE)</f>
        <v>#N/A</v>
      </c>
      <c r="G36" s="52" t="e">
        <f>VLOOKUP(G35,'休日・記念日'!$D$4:'休日・記念日'!$E$25,2,FALSE)</f>
        <v>#N/A</v>
      </c>
      <c r="H36" s="41" t="e">
        <f>VLOOKUP(H35,'休日・記念日'!$D$4:'休日・記念日'!$E$25,2,FALSE)</f>
        <v>#N/A</v>
      </c>
    </row>
    <row r="37" ht="270" customHeight="1">
      <c r="D37" s="69"/>
    </row>
    <row r="38" spans="2:9" ht="16.5" customHeight="1">
      <c r="B38" s="69"/>
      <c r="C38" s="69"/>
      <c r="D38" s="69"/>
      <c r="E38" s="69"/>
      <c r="F38" s="69"/>
      <c r="G38" s="69"/>
      <c r="H38" s="69"/>
      <c r="I38" s="69"/>
    </row>
    <row r="39" spans="2:8" ht="16.5" customHeight="1">
      <c r="B39" s="108"/>
      <c r="C39" s="108"/>
      <c r="D39" s="108"/>
      <c r="E39" s="108"/>
      <c r="F39" s="108"/>
      <c r="G39" s="108"/>
      <c r="H39" s="108"/>
    </row>
    <row r="40" spans="1:10" ht="17.25" customHeight="1">
      <c r="A40" s="79"/>
      <c r="B40" s="80" t="s">
        <v>9</v>
      </c>
      <c r="C40" s="80" t="s">
        <v>82</v>
      </c>
      <c r="D40" s="80"/>
      <c r="E40" s="2" t="s">
        <v>83</v>
      </c>
      <c r="F40" s="118"/>
      <c r="G40" s="118"/>
      <c r="H40" s="128" t="s">
        <v>32</v>
      </c>
      <c r="I40" s="128"/>
      <c r="J40" s="128"/>
    </row>
    <row r="41" spans="1:10" ht="14.25" customHeight="1">
      <c r="A41" s="79"/>
      <c r="B41" s="81" t="s">
        <v>0</v>
      </c>
      <c r="C41" s="81" t="s">
        <v>10</v>
      </c>
      <c r="D41" s="81" t="s">
        <v>11</v>
      </c>
      <c r="E41" s="2"/>
      <c r="F41" s="36"/>
      <c r="G41" s="36"/>
      <c r="H41" s="127" t="s">
        <v>33</v>
      </c>
      <c r="I41" s="127"/>
      <c r="J41" s="127"/>
    </row>
    <row r="42" spans="1:10" ht="14.25" customHeight="1">
      <c r="A42" s="79"/>
      <c r="B42" s="81">
        <v>1</v>
      </c>
      <c r="C42" s="82">
        <f aca="true" t="shared" si="12" ref="C42:C48">DATE($C$4,$C$5,B42)</f>
        <v>38838</v>
      </c>
      <c r="D42" s="83">
        <f aca="true" t="shared" si="13" ref="D42:D48">WEEKDAY(C42)</f>
        <v>2</v>
      </c>
      <c r="E42" s="2"/>
      <c r="F42" s="98"/>
      <c r="G42" s="62"/>
      <c r="H42" s="127" t="s">
        <v>34</v>
      </c>
      <c r="I42" s="127"/>
      <c r="J42" s="127"/>
    </row>
    <row r="43" spans="1:10" ht="14.25" customHeight="1">
      <c r="A43" s="79"/>
      <c r="B43" s="81">
        <v>2</v>
      </c>
      <c r="C43" s="84">
        <f t="shared" si="12"/>
        <v>38839</v>
      </c>
      <c r="D43" s="81">
        <f t="shared" si="13"/>
        <v>3</v>
      </c>
      <c r="E43" s="2"/>
      <c r="F43" s="98"/>
      <c r="G43" s="62"/>
      <c r="H43" s="127" t="s">
        <v>35</v>
      </c>
      <c r="I43" s="127"/>
      <c r="J43" s="127"/>
    </row>
    <row r="44" spans="1:10" ht="14.25" customHeight="1">
      <c r="A44" s="79"/>
      <c r="B44" s="81">
        <v>3</v>
      </c>
      <c r="C44" s="84">
        <f t="shared" si="12"/>
        <v>38840</v>
      </c>
      <c r="D44" s="81">
        <f t="shared" si="13"/>
        <v>4</v>
      </c>
      <c r="E44" s="2"/>
      <c r="F44" s="98"/>
      <c r="G44" s="62"/>
      <c r="H44" s="127" t="s">
        <v>36</v>
      </c>
      <c r="I44" s="127"/>
      <c r="J44" s="127"/>
    </row>
    <row r="45" spans="1:10" ht="14.25" customHeight="1">
      <c r="A45" s="79"/>
      <c r="B45" s="81">
        <v>4</v>
      </c>
      <c r="C45" s="84">
        <f t="shared" si="12"/>
        <v>38841</v>
      </c>
      <c r="D45" s="81">
        <f t="shared" si="13"/>
        <v>5</v>
      </c>
      <c r="E45" s="2"/>
      <c r="F45" s="98"/>
      <c r="G45" s="62"/>
      <c r="H45" s="127" t="s">
        <v>37</v>
      </c>
      <c r="I45" s="127"/>
      <c r="J45" s="127"/>
    </row>
    <row r="46" spans="1:10" ht="14.25" customHeight="1">
      <c r="A46" s="79"/>
      <c r="B46" s="81">
        <v>5</v>
      </c>
      <c r="C46" s="84">
        <f t="shared" si="12"/>
        <v>38842</v>
      </c>
      <c r="D46" s="81">
        <f t="shared" si="13"/>
        <v>6</v>
      </c>
      <c r="E46" s="2"/>
      <c r="F46" s="98"/>
      <c r="G46" s="62"/>
      <c r="H46" s="121"/>
      <c r="I46" s="122"/>
      <c r="J46" s="122"/>
    </row>
    <row r="47" spans="1:10" ht="14.25" customHeight="1">
      <c r="A47" s="79"/>
      <c r="B47" s="81">
        <v>6</v>
      </c>
      <c r="C47" s="84">
        <f t="shared" si="12"/>
        <v>38843</v>
      </c>
      <c r="D47" s="81">
        <f t="shared" si="13"/>
        <v>7</v>
      </c>
      <c r="E47" s="2"/>
      <c r="F47" s="98"/>
      <c r="G47" s="62"/>
      <c r="H47" s="121"/>
      <c r="I47" s="122"/>
      <c r="J47" s="122"/>
    </row>
    <row r="48" spans="1:10" ht="14.25" customHeight="1">
      <c r="A48" s="79"/>
      <c r="B48" s="81">
        <v>7</v>
      </c>
      <c r="C48" s="84">
        <f t="shared" si="12"/>
        <v>38844</v>
      </c>
      <c r="D48" s="81">
        <f t="shared" si="13"/>
        <v>1</v>
      </c>
      <c r="E48" s="2"/>
      <c r="F48" s="98"/>
      <c r="G48" s="62"/>
      <c r="H48" s="121"/>
      <c r="I48" s="122"/>
      <c r="J48" s="122"/>
    </row>
    <row r="49" spans="1:7" ht="12.75" customHeight="1">
      <c r="A49" s="79"/>
      <c r="B49" s="81"/>
      <c r="C49" s="81"/>
      <c r="D49" s="81"/>
      <c r="E49" s="2"/>
      <c r="F49" s="98"/>
      <c r="G49" s="62"/>
    </row>
    <row r="50" spans="1:7" ht="13.5">
      <c r="A50" s="79"/>
      <c r="B50" s="81"/>
      <c r="C50" s="81" t="s">
        <v>12</v>
      </c>
      <c r="D50" s="83">
        <f>MATCH(7,D42:D48,0)</f>
        <v>6</v>
      </c>
      <c r="E50" s="2"/>
      <c r="F50" s="98"/>
      <c r="G50" s="62"/>
    </row>
    <row r="51" spans="1:7" ht="13.5">
      <c r="A51" s="79"/>
      <c r="B51" s="81"/>
      <c r="C51" s="81"/>
      <c r="D51" s="81"/>
      <c r="E51" s="2"/>
      <c r="F51" s="98"/>
      <c r="G51" s="62"/>
    </row>
    <row r="52" spans="1:7" ht="13.5">
      <c r="A52" s="79"/>
      <c r="B52" s="81" t="s">
        <v>0</v>
      </c>
      <c r="C52" s="81" t="s">
        <v>10</v>
      </c>
      <c r="D52" s="81" t="s">
        <v>11</v>
      </c>
      <c r="E52" s="2"/>
      <c r="F52" s="98"/>
      <c r="G52" s="62"/>
    </row>
    <row r="53" spans="1:7" ht="13.5">
      <c r="A53" s="79"/>
      <c r="B53" s="81">
        <v>1</v>
      </c>
      <c r="C53" s="82">
        <f>DATE($C$21,$C$22,B53)</f>
        <v>38869</v>
      </c>
      <c r="D53" s="83">
        <f aca="true" t="shared" si="14" ref="D53:D59">WEEKDAY(C53)</f>
        <v>5</v>
      </c>
      <c r="E53" s="2"/>
      <c r="F53" s="98"/>
      <c r="G53" s="62"/>
    </row>
    <row r="54" spans="1:7" ht="13.5">
      <c r="A54" s="79"/>
      <c r="B54" s="81">
        <v>2</v>
      </c>
      <c r="C54" s="82">
        <f aca="true" t="shared" si="15" ref="C54:C59">DATE($C$21,$C$22,B54)</f>
        <v>38870</v>
      </c>
      <c r="D54" s="81">
        <f t="shared" si="14"/>
        <v>6</v>
      </c>
      <c r="E54" s="2"/>
      <c r="F54" s="98"/>
      <c r="G54" s="62"/>
    </row>
    <row r="55" spans="1:7" ht="13.5">
      <c r="A55" s="79"/>
      <c r="B55" s="81">
        <v>3</v>
      </c>
      <c r="C55" s="82">
        <f t="shared" si="15"/>
        <v>38871</v>
      </c>
      <c r="D55" s="81">
        <f t="shared" si="14"/>
        <v>7</v>
      </c>
      <c r="E55" s="2"/>
      <c r="F55" s="98"/>
      <c r="G55" s="62"/>
    </row>
    <row r="56" spans="1:7" ht="13.5">
      <c r="A56" s="79"/>
      <c r="B56" s="81">
        <v>4</v>
      </c>
      <c r="C56" s="82">
        <f t="shared" si="15"/>
        <v>38872</v>
      </c>
      <c r="D56" s="81">
        <f t="shared" si="14"/>
        <v>1</v>
      </c>
      <c r="E56" s="2"/>
      <c r="F56" s="98"/>
      <c r="G56" s="62"/>
    </row>
    <row r="57" spans="1:7" ht="13.5">
      <c r="A57" s="79"/>
      <c r="B57" s="81">
        <v>5</v>
      </c>
      <c r="C57" s="82">
        <f t="shared" si="15"/>
        <v>38873</v>
      </c>
      <c r="D57" s="81">
        <f t="shared" si="14"/>
        <v>2</v>
      </c>
      <c r="F57" s="98"/>
      <c r="G57" s="62"/>
    </row>
    <row r="58" spans="1:7" ht="13.5">
      <c r="A58" s="79"/>
      <c r="B58" s="81">
        <v>6</v>
      </c>
      <c r="C58" s="82">
        <f t="shared" si="15"/>
        <v>38874</v>
      </c>
      <c r="D58" s="81">
        <f t="shared" si="14"/>
        <v>3</v>
      </c>
      <c r="F58" s="36"/>
      <c r="G58" s="62"/>
    </row>
    <row r="59" spans="1:7" ht="13.5">
      <c r="A59" s="79"/>
      <c r="B59" s="81">
        <v>7</v>
      </c>
      <c r="C59" s="82">
        <f t="shared" si="15"/>
        <v>38875</v>
      </c>
      <c r="D59" s="81">
        <f t="shared" si="14"/>
        <v>4</v>
      </c>
      <c r="F59" s="36"/>
      <c r="G59" s="62"/>
    </row>
    <row r="60" spans="1:7" ht="13.5">
      <c r="A60" s="79"/>
      <c r="B60" s="85"/>
      <c r="C60" s="85"/>
      <c r="D60" s="85"/>
      <c r="F60" s="36"/>
      <c r="G60" s="62"/>
    </row>
    <row r="61" spans="1:7" ht="13.5">
      <c r="A61" s="79"/>
      <c r="B61" s="85"/>
      <c r="C61" s="81" t="s">
        <v>12</v>
      </c>
      <c r="D61" s="83">
        <f>MATCH(7,D53:D59,0)</f>
        <v>3</v>
      </c>
      <c r="F61" s="36"/>
      <c r="G61" s="62"/>
    </row>
  </sheetData>
  <mergeCells count="20">
    <mergeCell ref="F40:G40"/>
    <mergeCell ref="D2:F2"/>
    <mergeCell ref="H46:J46"/>
    <mergeCell ref="H47:J47"/>
    <mergeCell ref="J10:K10"/>
    <mergeCell ref="J11:K11"/>
    <mergeCell ref="J12:K12"/>
    <mergeCell ref="J13:K13"/>
    <mergeCell ref="J14:K14"/>
    <mergeCell ref="J15:K15"/>
    <mergeCell ref="H48:J48"/>
    <mergeCell ref="I2:J2"/>
    <mergeCell ref="H42:J42"/>
    <mergeCell ref="H43:J43"/>
    <mergeCell ref="H44:J44"/>
    <mergeCell ref="H45:J45"/>
    <mergeCell ref="H40:J40"/>
    <mergeCell ref="H41:J41"/>
    <mergeCell ref="J8:K8"/>
    <mergeCell ref="J9:K9"/>
  </mergeCells>
  <conditionalFormatting sqref="B8:H8 B10:H10 B12:H12 B14:H14 B16:H16 B18:H18">
    <cfRule type="expression" priority="1" dxfId="0" stopIfTrue="1">
      <formula>MONTH(B8)&lt;&gt;$C$5</formula>
    </cfRule>
  </conditionalFormatting>
  <conditionalFormatting sqref="B11:H11 B13:H13 B17:H17 B15:H15 B9:H9 B19:H19">
    <cfRule type="expression" priority="2" dxfId="1" stopIfTrue="1">
      <formula>ISERROR(B9)=TRUE</formula>
    </cfRule>
    <cfRule type="expression" priority="3" dxfId="0" stopIfTrue="1">
      <formula>MONTH(B8)&lt;&gt;$C$5</formula>
    </cfRule>
    <cfRule type="expression" priority="4" dxfId="2" stopIfTrue="1">
      <formula>ISTEXT(B9)=TRUE</formula>
    </cfRule>
  </conditionalFormatting>
  <conditionalFormatting sqref="B25:H25 B27:H27 B29:H29 B31:H31 B33:H33 B35:H35">
    <cfRule type="expression" priority="5" dxfId="0" stopIfTrue="1">
      <formula>MONTH(B25)&lt;&gt;$C$22</formula>
    </cfRule>
  </conditionalFormatting>
  <conditionalFormatting sqref="B26:H26 B34:H34 B28:H28 B30:H30 B32:H32 B36:H36">
    <cfRule type="expression" priority="6" dxfId="1" stopIfTrue="1">
      <formula>ISERROR(B26)=TRUE</formula>
    </cfRule>
    <cfRule type="expression" priority="7" dxfId="0" stopIfTrue="1">
      <formula>MONTH(B25)&lt;&gt;$C$22</formula>
    </cfRule>
    <cfRule type="expression" priority="8" dxfId="2" stopIfTrue="1">
      <formula>ISTEXT(B26)=TRUE</formula>
    </cfRule>
  </conditionalFormatting>
  <printOptions/>
  <pageMargins left="0.67" right="0.1968503937007874" top="0.26" bottom="0.1968503937007874" header="0.5118110236220472" footer="0.5118110236220472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43"/>
  <sheetViews>
    <sheetView showGridLines="0" workbookViewId="0" topLeftCell="A1">
      <selection activeCell="E11" sqref="E11"/>
    </sheetView>
  </sheetViews>
  <sheetFormatPr defaultColWidth="9.00390625" defaultRowHeight="13.5"/>
  <cols>
    <col min="1" max="1" width="3.375" style="0" customWidth="1"/>
    <col min="2" max="8" width="12.625" style="0" customWidth="1"/>
    <col min="9" max="9" width="10.375" style="0" customWidth="1"/>
    <col min="10" max="10" width="10.75390625" style="0" customWidth="1"/>
    <col min="11" max="11" width="10.00390625" style="0" customWidth="1"/>
  </cols>
  <sheetData>
    <row r="2" spans="4:8" ht="22.5" customHeight="1">
      <c r="D2" s="135" t="s">
        <v>30</v>
      </c>
      <c r="E2" s="122"/>
      <c r="F2" s="122"/>
      <c r="G2" s="131">
        <f ca="1">TODAY()</f>
        <v>38738</v>
      </c>
      <c r="H2" s="132"/>
    </row>
    <row r="3" ht="6.75" customHeight="1" thickBot="1"/>
    <row r="4" spans="2:8" ht="21.75" customHeight="1">
      <c r="B4" s="28" t="s">
        <v>7</v>
      </c>
      <c r="C4" s="29">
        <v>2003</v>
      </c>
      <c r="D4" s="16" t="s">
        <v>31</v>
      </c>
      <c r="E4" s="2"/>
      <c r="F4" s="2"/>
      <c r="G4" s="2"/>
      <c r="H4" s="2"/>
    </row>
    <row r="5" spans="2:8" ht="23.25" customHeight="1" thickBot="1">
      <c r="B5" s="30" t="s">
        <v>8</v>
      </c>
      <c r="C5" s="31">
        <v>7</v>
      </c>
      <c r="D5" s="16" t="s">
        <v>31</v>
      </c>
      <c r="E5" s="2"/>
      <c r="F5" s="2"/>
      <c r="G5" s="2"/>
      <c r="H5" s="2"/>
    </row>
    <row r="6" spans="2:8" ht="6" customHeight="1" thickBot="1">
      <c r="B6" s="2"/>
      <c r="C6" s="2"/>
      <c r="D6" s="2"/>
      <c r="E6" s="2"/>
      <c r="F6" s="2"/>
      <c r="G6" s="2"/>
      <c r="H6" s="2"/>
    </row>
    <row r="7" spans="2:9" s="19" customFormat="1" ht="27" customHeight="1" thickBot="1">
      <c r="B7" s="56" t="s">
        <v>0</v>
      </c>
      <c r="C7" s="57" t="s">
        <v>1</v>
      </c>
      <c r="D7" s="58" t="s">
        <v>2</v>
      </c>
      <c r="E7" s="57" t="s">
        <v>3</v>
      </c>
      <c r="F7" s="58" t="s">
        <v>4</v>
      </c>
      <c r="G7" s="57" t="s">
        <v>5</v>
      </c>
      <c r="H7" s="59" t="s">
        <v>6</v>
      </c>
      <c r="I7" s="18" t="s">
        <v>39</v>
      </c>
    </row>
    <row r="8" spans="2:11" s="19" customFormat="1" ht="16.5" customHeight="1">
      <c r="B8" s="20">
        <f aca="true" t="shared" si="0" ref="B8:G8">C8-1</f>
        <v>37801</v>
      </c>
      <c r="C8" s="21">
        <f t="shared" si="0"/>
        <v>37802</v>
      </c>
      <c r="D8" s="22">
        <f t="shared" si="0"/>
        <v>37803</v>
      </c>
      <c r="E8" s="21">
        <f t="shared" si="0"/>
        <v>37804</v>
      </c>
      <c r="F8" s="22">
        <f t="shared" si="0"/>
        <v>37805</v>
      </c>
      <c r="G8" s="21">
        <f t="shared" si="0"/>
        <v>37806</v>
      </c>
      <c r="H8" s="23">
        <f>DATE(C4,C5,D32)</f>
        <v>37807</v>
      </c>
      <c r="I8" s="19" t="s">
        <v>47</v>
      </c>
      <c r="J8" s="137" t="s">
        <v>38</v>
      </c>
      <c r="K8" s="137"/>
    </row>
    <row r="9" spans="2:11" s="19" customFormat="1" ht="16.5" customHeight="1" thickBot="1">
      <c r="B9" s="45" t="e">
        <f>VLOOKUP(B8,$F$24:$G$43,2,FALSE)</f>
        <v>#N/A</v>
      </c>
      <c r="C9" s="46" t="e">
        <f aca="true" t="shared" si="1" ref="C9:H9">VLOOKUP(C8,$F$24:$G$43,2,FALSE)</f>
        <v>#N/A</v>
      </c>
      <c r="D9" s="47" t="e">
        <f t="shared" si="1"/>
        <v>#N/A</v>
      </c>
      <c r="E9" s="46" t="e">
        <f t="shared" si="1"/>
        <v>#N/A</v>
      </c>
      <c r="F9" s="47" t="e">
        <f t="shared" si="1"/>
        <v>#N/A</v>
      </c>
      <c r="G9" s="46" t="e">
        <f t="shared" si="1"/>
        <v>#N/A</v>
      </c>
      <c r="H9" s="48" t="e">
        <f t="shared" si="1"/>
        <v>#N/A</v>
      </c>
      <c r="I9" s="24" t="s">
        <v>48</v>
      </c>
      <c r="J9" s="137" t="s">
        <v>45</v>
      </c>
      <c r="K9" s="137"/>
    </row>
    <row r="10" spans="2:11" s="19" customFormat="1" ht="16.5" customHeight="1">
      <c r="B10" s="25">
        <f>B8+7</f>
        <v>37808</v>
      </c>
      <c r="C10" s="26">
        <f aca="true" t="shared" si="2" ref="C10:H10">C8+7</f>
        <v>37809</v>
      </c>
      <c r="D10" s="27">
        <f t="shared" si="2"/>
        <v>37810</v>
      </c>
      <c r="E10" s="26">
        <f t="shared" si="2"/>
        <v>37811</v>
      </c>
      <c r="F10" s="27">
        <f t="shared" si="2"/>
        <v>37812</v>
      </c>
      <c r="G10" s="26">
        <f t="shared" si="2"/>
        <v>37813</v>
      </c>
      <c r="H10" s="60">
        <f t="shared" si="2"/>
        <v>37814</v>
      </c>
      <c r="I10" s="19" t="s">
        <v>49</v>
      </c>
      <c r="J10" s="137" t="s">
        <v>40</v>
      </c>
      <c r="K10" s="137"/>
    </row>
    <row r="11" spans="2:11" s="19" customFormat="1" ht="16.5" customHeight="1" thickBot="1">
      <c r="B11" s="42" t="e">
        <f>VLOOKUP(B10,$F$24:$G$43,2,FALSE)</f>
        <v>#N/A</v>
      </c>
      <c r="C11" s="43" t="e">
        <f aca="true" t="shared" si="3" ref="C11:H11">VLOOKUP(C10,$F$24:$G$43,2,FALSE)</f>
        <v>#N/A</v>
      </c>
      <c r="D11" s="41" t="e">
        <f t="shared" si="3"/>
        <v>#N/A</v>
      </c>
      <c r="E11" s="43" t="e">
        <f t="shared" si="3"/>
        <v>#N/A</v>
      </c>
      <c r="F11" s="41" t="e">
        <f t="shared" si="3"/>
        <v>#N/A</v>
      </c>
      <c r="G11" s="43" t="e">
        <f t="shared" si="3"/>
        <v>#N/A</v>
      </c>
      <c r="H11" s="44" t="e">
        <f t="shared" si="3"/>
        <v>#N/A</v>
      </c>
      <c r="I11" s="19" t="s">
        <v>50</v>
      </c>
      <c r="J11" s="137" t="s">
        <v>44</v>
      </c>
      <c r="K11" s="137"/>
    </row>
    <row r="12" spans="2:11" s="19" customFormat="1" ht="16.5" customHeight="1">
      <c r="B12" s="20">
        <f>B10+7</f>
        <v>37815</v>
      </c>
      <c r="C12" s="21">
        <f aca="true" t="shared" si="4" ref="C12:H12">C10+7</f>
        <v>37816</v>
      </c>
      <c r="D12" s="22">
        <f t="shared" si="4"/>
        <v>37817</v>
      </c>
      <c r="E12" s="21">
        <f t="shared" si="4"/>
        <v>37818</v>
      </c>
      <c r="F12" s="22">
        <f t="shared" si="4"/>
        <v>37819</v>
      </c>
      <c r="G12" s="21">
        <f t="shared" si="4"/>
        <v>37820</v>
      </c>
      <c r="H12" s="23">
        <f t="shared" si="4"/>
        <v>37821</v>
      </c>
      <c r="I12" s="19" t="s">
        <v>51</v>
      </c>
      <c r="J12" s="137" t="s">
        <v>41</v>
      </c>
      <c r="K12" s="137"/>
    </row>
    <row r="13" spans="2:11" s="19" customFormat="1" ht="16.5" customHeight="1" thickBot="1">
      <c r="B13" s="45" t="e">
        <f>VLOOKUP(B12,$F$24:$G$43,2,FALSE)</f>
        <v>#N/A</v>
      </c>
      <c r="C13" s="46" t="e">
        <f aca="true" t="shared" si="5" ref="C13:H13">VLOOKUP(C12,$F$24:$G$43,2,FALSE)</f>
        <v>#N/A</v>
      </c>
      <c r="D13" s="47" t="e">
        <f t="shared" si="5"/>
        <v>#N/A</v>
      </c>
      <c r="E13" s="46" t="e">
        <f t="shared" si="5"/>
        <v>#N/A</v>
      </c>
      <c r="F13" s="47" t="e">
        <f t="shared" si="5"/>
        <v>#N/A</v>
      </c>
      <c r="G13" s="46" t="e">
        <f t="shared" si="5"/>
        <v>#N/A</v>
      </c>
      <c r="H13" s="48" t="e">
        <f t="shared" si="5"/>
        <v>#N/A</v>
      </c>
      <c r="I13" s="19" t="s">
        <v>52</v>
      </c>
      <c r="J13" s="137" t="s">
        <v>42</v>
      </c>
      <c r="K13" s="137"/>
    </row>
    <row r="14" spans="2:11" s="19" customFormat="1" ht="16.5" customHeight="1">
      <c r="B14" s="25">
        <f>B12+7</f>
        <v>37822</v>
      </c>
      <c r="C14" s="26">
        <f aca="true" t="shared" si="6" ref="C14:H14">C12+7</f>
        <v>37823</v>
      </c>
      <c r="D14" s="27">
        <f t="shared" si="6"/>
        <v>37824</v>
      </c>
      <c r="E14" s="26">
        <f t="shared" si="6"/>
        <v>37825</v>
      </c>
      <c r="F14" s="27">
        <f t="shared" si="6"/>
        <v>37826</v>
      </c>
      <c r="G14" s="26">
        <f t="shared" si="6"/>
        <v>37827</v>
      </c>
      <c r="H14" s="60">
        <f t="shared" si="6"/>
        <v>37828</v>
      </c>
      <c r="I14" s="19" t="s">
        <v>53</v>
      </c>
      <c r="J14" s="137" t="s">
        <v>46</v>
      </c>
      <c r="K14" s="137"/>
    </row>
    <row r="15" spans="2:11" s="19" customFormat="1" ht="16.5" customHeight="1" thickBot="1">
      <c r="B15" s="42" t="e">
        <f>VLOOKUP(B14,$F$24:$G$43,2,FALSE)</f>
        <v>#N/A</v>
      </c>
      <c r="C15" s="43" t="str">
        <f aca="true" t="shared" si="7" ref="C15:H15">VLOOKUP(C14,$F$24:$G$43,2,FALSE)</f>
        <v>海の日</v>
      </c>
      <c r="D15" s="41" t="e">
        <f t="shared" si="7"/>
        <v>#N/A</v>
      </c>
      <c r="E15" s="43" t="e">
        <f t="shared" si="7"/>
        <v>#N/A</v>
      </c>
      <c r="F15" s="41" t="e">
        <f t="shared" si="7"/>
        <v>#N/A</v>
      </c>
      <c r="G15" s="43" t="e">
        <f t="shared" si="7"/>
        <v>#N/A</v>
      </c>
      <c r="H15" s="44" t="e">
        <f t="shared" si="7"/>
        <v>#N/A</v>
      </c>
      <c r="I15" s="19" t="s">
        <v>54</v>
      </c>
      <c r="J15" s="137" t="s">
        <v>43</v>
      </c>
      <c r="K15" s="137"/>
    </row>
    <row r="16" spans="2:11" s="19" customFormat="1" ht="16.5" customHeight="1">
      <c r="B16" s="20">
        <f>B14+7</f>
        <v>37829</v>
      </c>
      <c r="C16" s="21">
        <f aca="true" t="shared" si="8" ref="C16:H16">C14+7</f>
        <v>37830</v>
      </c>
      <c r="D16" s="22">
        <f t="shared" si="8"/>
        <v>37831</v>
      </c>
      <c r="E16" s="21">
        <f t="shared" si="8"/>
        <v>37832</v>
      </c>
      <c r="F16" s="22">
        <f t="shared" si="8"/>
        <v>37833</v>
      </c>
      <c r="G16" s="21">
        <f t="shared" si="8"/>
        <v>37834</v>
      </c>
      <c r="H16" s="23">
        <f t="shared" si="8"/>
        <v>37835</v>
      </c>
      <c r="J16" s="24"/>
      <c r="K16" s="24"/>
    </row>
    <row r="17" spans="2:8" s="19" customFormat="1" ht="16.5" customHeight="1" thickBot="1">
      <c r="B17" s="45" t="e">
        <f>VLOOKUP(B16,$F$24:$G$43,2,FALSE)</f>
        <v>#N/A</v>
      </c>
      <c r="C17" s="46" t="e">
        <f aca="true" t="shared" si="9" ref="C17:H17">VLOOKUP(C16,$F$24:$G$43,2,FALSE)</f>
        <v>#N/A</v>
      </c>
      <c r="D17" s="47" t="e">
        <f t="shared" si="9"/>
        <v>#N/A</v>
      </c>
      <c r="E17" s="46" t="e">
        <f t="shared" si="9"/>
        <v>#N/A</v>
      </c>
      <c r="F17" s="47" t="e">
        <f t="shared" si="9"/>
        <v>#N/A</v>
      </c>
      <c r="G17" s="46" t="e">
        <f t="shared" si="9"/>
        <v>#N/A</v>
      </c>
      <c r="H17" s="48" t="e">
        <f t="shared" si="9"/>
        <v>#N/A</v>
      </c>
    </row>
    <row r="18" spans="2:8" s="19" customFormat="1" ht="16.5" customHeight="1">
      <c r="B18" s="25">
        <f>B16+7</f>
        <v>37836</v>
      </c>
      <c r="C18" s="26">
        <f aca="true" t="shared" si="10" ref="C18:H18">C16+7</f>
        <v>37837</v>
      </c>
      <c r="D18" s="27">
        <f t="shared" si="10"/>
        <v>37838</v>
      </c>
      <c r="E18" s="26">
        <f t="shared" si="10"/>
        <v>37839</v>
      </c>
      <c r="F18" s="27">
        <f t="shared" si="10"/>
        <v>37840</v>
      </c>
      <c r="G18" s="26">
        <f t="shared" si="10"/>
        <v>37841</v>
      </c>
      <c r="H18" s="60">
        <f t="shared" si="10"/>
        <v>37842</v>
      </c>
    </row>
    <row r="19" spans="2:8" s="19" customFormat="1" ht="16.5" customHeight="1" thickBot="1">
      <c r="B19" s="45" t="e">
        <f>VLOOKUP(B18,$F$24:$G$43,2,FALSE)</f>
        <v>#N/A</v>
      </c>
      <c r="C19" s="46" t="e">
        <f aca="true" t="shared" si="11" ref="C19:H19">VLOOKUP(C18,$F$24:$G$43,2,FALSE)</f>
        <v>#N/A</v>
      </c>
      <c r="D19" s="47" t="e">
        <f t="shared" si="11"/>
        <v>#N/A</v>
      </c>
      <c r="E19" s="46" t="e">
        <f t="shared" si="11"/>
        <v>#N/A</v>
      </c>
      <c r="F19" s="47" t="e">
        <f t="shared" si="11"/>
        <v>#N/A</v>
      </c>
      <c r="G19" s="46" t="e">
        <f t="shared" si="11"/>
        <v>#N/A</v>
      </c>
      <c r="H19" s="48" t="e">
        <f t="shared" si="11"/>
        <v>#N/A</v>
      </c>
    </row>
    <row r="20" ht="5.25" customHeight="1">
      <c r="E20" s="61"/>
    </row>
    <row r="21" ht="5.25" customHeight="1"/>
    <row r="22" spans="2:10" ht="17.25" customHeight="1" thickBot="1">
      <c r="B22" s="17" t="s">
        <v>9</v>
      </c>
      <c r="C22" s="2"/>
      <c r="D22" s="2"/>
      <c r="E22" s="2"/>
      <c r="F22" s="134" t="s">
        <v>13</v>
      </c>
      <c r="G22" s="134"/>
      <c r="H22" s="136" t="s">
        <v>32</v>
      </c>
      <c r="I22" s="136"/>
      <c r="J22" s="136"/>
    </row>
    <row r="23" spans="2:10" ht="14.25" customHeight="1">
      <c r="B23" s="4" t="s">
        <v>0</v>
      </c>
      <c r="C23" s="5" t="s">
        <v>10</v>
      </c>
      <c r="D23" s="1" t="s">
        <v>11</v>
      </c>
      <c r="E23" s="2"/>
      <c r="F23" s="4" t="s">
        <v>29</v>
      </c>
      <c r="G23" s="49" t="s">
        <v>14</v>
      </c>
      <c r="H23" s="133" t="s">
        <v>33</v>
      </c>
      <c r="I23" s="114"/>
      <c r="J23" s="114"/>
    </row>
    <row r="24" spans="2:10" ht="14.25" customHeight="1">
      <c r="B24" s="6">
        <v>1</v>
      </c>
      <c r="C24" s="7">
        <f>DATE($C$4,$C$5,B24)</f>
        <v>37803</v>
      </c>
      <c r="D24" s="8">
        <f>WEEKDAY(C24)</f>
        <v>3</v>
      </c>
      <c r="E24" s="2"/>
      <c r="F24" s="9">
        <v>37622</v>
      </c>
      <c r="G24" s="39" t="s">
        <v>15</v>
      </c>
      <c r="H24" s="133" t="s">
        <v>34</v>
      </c>
      <c r="I24" s="114"/>
      <c r="J24" s="114"/>
    </row>
    <row r="25" spans="2:10" ht="14.25" customHeight="1">
      <c r="B25" s="6">
        <v>2</v>
      </c>
      <c r="C25" s="11">
        <f aca="true" t="shared" si="12" ref="C25:C30">DATE($C$4,$C$5,B25)</f>
        <v>37804</v>
      </c>
      <c r="D25" s="10">
        <f aca="true" t="shared" si="13" ref="D25:D30">WEEKDAY(C25)</f>
        <v>4</v>
      </c>
      <c r="E25" s="2"/>
      <c r="F25" s="9">
        <v>37634</v>
      </c>
      <c r="G25" s="39" t="s">
        <v>16</v>
      </c>
      <c r="H25" s="133" t="s">
        <v>35</v>
      </c>
      <c r="I25" s="114"/>
      <c r="J25" s="114"/>
    </row>
    <row r="26" spans="2:10" ht="14.25" customHeight="1">
      <c r="B26" s="6">
        <v>3</v>
      </c>
      <c r="C26" s="11">
        <f t="shared" si="12"/>
        <v>37805</v>
      </c>
      <c r="D26" s="10">
        <f t="shared" si="13"/>
        <v>5</v>
      </c>
      <c r="E26" s="2"/>
      <c r="F26" s="9">
        <v>37663</v>
      </c>
      <c r="G26" s="39" t="s">
        <v>17</v>
      </c>
      <c r="H26" s="133" t="s">
        <v>36</v>
      </c>
      <c r="I26" s="114"/>
      <c r="J26" s="114"/>
    </row>
    <row r="27" spans="2:10" ht="14.25" customHeight="1">
      <c r="B27" s="6">
        <v>4</v>
      </c>
      <c r="C27" s="11">
        <f t="shared" si="12"/>
        <v>37806</v>
      </c>
      <c r="D27" s="10">
        <f t="shared" si="13"/>
        <v>6</v>
      </c>
      <c r="E27" s="2"/>
      <c r="F27" s="9">
        <v>37701</v>
      </c>
      <c r="G27" s="39" t="s">
        <v>18</v>
      </c>
      <c r="H27" s="133" t="s">
        <v>37</v>
      </c>
      <c r="I27" s="114"/>
      <c r="J27" s="114"/>
    </row>
    <row r="28" spans="2:10" ht="14.25" customHeight="1">
      <c r="B28" s="6">
        <v>5</v>
      </c>
      <c r="C28" s="11">
        <f t="shared" si="12"/>
        <v>37807</v>
      </c>
      <c r="D28" s="10">
        <f t="shared" si="13"/>
        <v>7</v>
      </c>
      <c r="E28" s="2"/>
      <c r="F28" s="9">
        <v>37740</v>
      </c>
      <c r="G28" s="39" t="s">
        <v>19</v>
      </c>
      <c r="H28" s="121"/>
      <c r="I28" s="122"/>
      <c r="J28" s="122"/>
    </row>
    <row r="29" spans="2:10" ht="14.25" customHeight="1">
      <c r="B29" s="6">
        <v>6</v>
      </c>
      <c r="C29" s="11">
        <f t="shared" si="12"/>
        <v>37808</v>
      </c>
      <c r="D29" s="10">
        <f t="shared" si="13"/>
        <v>1</v>
      </c>
      <c r="E29" s="2"/>
      <c r="F29" s="9">
        <v>37744</v>
      </c>
      <c r="G29" s="39" t="s">
        <v>20</v>
      </c>
      <c r="H29" s="121"/>
      <c r="I29" s="122"/>
      <c r="J29" s="122"/>
    </row>
    <row r="30" spans="2:10" ht="14.25" customHeight="1" thickBot="1">
      <c r="B30" s="12">
        <v>7</v>
      </c>
      <c r="C30" s="13">
        <f t="shared" si="12"/>
        <v>37809</v>
      </c>
      <c r="D30" s="3">
        <f t="shared" si="13"/>
        <v>2</v>
      </c>
      <c r="E30" s="2"/>
      <c r="F30" s="9">
        <v>37746</v>
      </c>
      <c r="G30" s="39" t="s">
        <v>21</v>
      </c>
      <c r="H30" s="121"/>
      <c r="I30" s="122"/>
      <c r="J30" s="122"/>
    </row>
    <row r="31" spans="2:7" ht="12.75" customHeight="1" thickBot="1">
      <c r="B31" s="2"/>
      <c r="C31" s="2"/>
      <c r="D31" s="2"/>
      <c r="E31" s="2"/>
      <c r="F31" s="9">
        <v>37823</v>
      </c>
      <c r="G31" s="39" t="s">
        <v>22</v>
      </c>
    </row>
    <row r="32" spans="2:7" ht="14.25" thickBot="1">
      <c r="B32" s="2"/>
      <c r="C32" s="14" t="s">
        <v>12</v>
      </c>
      <c r="D32" s="15">
        <f>MATCH(7,D24:D30,0)</f>
        <v>5</v>
      </c>
      <c r="E32" s="2"/>
      <c r="F32" s="9">
        <v>37879</v>
      </c>
      <c r="G32" s="39" t="s">
        <v>23</v>
      </c>
    </row>
    <row r="33" spans="2:7" ht="13.5">
      <c r="B33" s="2"/>
      <c r="C33" s="2"/>
      <c r="D33" s="2"/>
      <c r="E33" s="2"/>
      <c r="F33" s="9">
        <v>37887</v>
      </c>
      <c r="G33" s="39" t="s">
        <v>24</v>
      </c>
    </row>
    <row r="34" spans="2:7" ht="13.5">
      <c r="B34" s="2"/>
      <c r="C34" s="2"/>
      <c r="D34" s="2"/>
      <c r="E34" s="2"/>
      <c r="F34" s="9">
        <v>37907</v>
      </c>
      <c r="G34" s="39" t="s">
        <v>62</v>
      </c>
    </row>
    <row r="35" spans="2:7" ht="13.5">
      <c r="B35" s="2"/>
      <c r="C35" s="2"/>
      <c r="D35" s="2"/>
      <c r="E35" s="2"/>
      <c r="F35" s="9">
        <v>37928</v>
      </c>
      <c r="G35" s="39" t="s">
        <v>25</v>
      </c>
    </row>
    <row r="36" spans="2:7" ht="13.5">
      <c r="B36" s="2"/>
      <c r="C36" s="2"/>
      <c r="D36" s="2"/>
      <c r="E36" s="2"/>
      <c r="F36" s="9">
        <v>37948</v>
      </c>
      <c r="G36" s="39" t="s">
        <v>26</v>
      </c>
    </row>
    <row r="37" spans="2:7" ht="13.5">
      <c r="B37" s="2"/>
      <c r="C37" s="2"/>
      <c r="D37" s="2"/>
      <c r="E37" s="2"/>
      <c r="F37" s="9">
        <v>37949</v>
      </c>
      <c r="G37" s="39" t="s">
        <v>27</v>
      </c>
    </row>
    <row r="38" spans="2:7" ht="13.5">
      <c r="B38" s="2"/>
      <c r="C38" s="2"/>
      <c r="D38" s="2"/>
      <c r="E38" s="2"/>
      <c r="F38" s="34">
        <v>37978</v>
      </c>
      <c r="G38" s="40" t="s">
        <v>28</v>
      </c>
    </row>
    <row r="39" spans="6:7" ht="13.5">
      <c r="F39" s="37"/>
      <c r="G39" s="50"/>
    </row>
    <row r="40" spans="6:7" ht="13.5">
      <c r="F40" s="37"/>
      <c r="G40" s="50"/>
    </row>
    <row r="41" spans="6:7" ht="13.5">
      <c r="F41" s="37"/>
      <c r="G41" s="50"/>
    </row>
    <row r="42" spans="6:7" ht="13.5">
      <c r="F42" s="37"/>
      <c r="G42" s="50"/>
    </row>
    <row r="43" spans="6:7" ht="14.25" thickBot="1">
      <c r="F43" s="38"/>
      <c r="G43" s="51"/>
    </row>
  </sheetData>
  <sheetProtection sheet="1" objects="1" scenarios="1"/>
  <mergeCells count="20">
    <mergeCell ref="H22:J22"/>
    <mergeCell ref="H23:J23"/>
    <mergeCell ref="J8:K8"/>
    <mergeCell ref="J9:K9"/>
    <mergeCell ref="J10:K10"/>
    <mergeCell ref="J11:K11"/>
    <mergeCell ref="J12:K12"/>
    <mergeCell ref="J13:K13"/>
    <mergeCell ref="J14:K14"/>
    <mergeCell ref="J15:K15"/>
    <mergeCell ref="H28:J28"/>
    <mergeCell ref="H29:J29"/>
    <mergeCell ref="H30:J30"/>
    <mergeCell ref="G2:H2"/>
    <mergeCell ref="H24:J24"/>
    <mergeCell ref="H25:J25"/>
    <mergeCell ref="H26:J26"/>
    <mergeCell ref="H27:J27"/>
    <mergeCell ref="F22:G22"/>
    <mergeCell ref="D2:F2"/>
  </mergeCells>
  <conditionalFormatting sqref="B8:H8 B10:H10 B12:H12 B14:H14 B16:H16 B18:H18">
    <cfRule type="expression" priority="1" dxfId="0" stopIfTrue="1">
      <formula>MONTH(B8)&lt;&gt;$C$5</formula>
    </cfRule>
  </conditionalFormatting>
  <conditionalFormatting sqref="B15:H15 B17:H17 B9:H9 B11:H11 B13:H13 B19:H19">
    <cfRule type="expression" priority="2" dxfId="1" stopIfTrue="1">
      <formula>ISERROR(B9)=TRUE</formula>
    </cfRule>
    <cfRule type="expression" priority="3" dxfId="0" stopIfTrue="1">
      <formula>MONTH(B8)&lt;&gt;$C$5</formula>
    </cfRule>
    <cfRule type="expression" priority="4" dxfId="2" stopIfTrue="1">
      <formula>ISTEXT(B9)=TRUE</formula>
    </cfRule>
  </conditionalFormatting>
  <printOptions/>
  <pageMargins left="0.46" right="0.43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Owner</cp:lastModifiedBy>
  <cp:lastPrinted>2003-07-17T01:05:38Z</cp:lastPrinted>
  <dcterms:created xsi:type="dcterms:W3CDTF">2003-06-07T10:20:00Z</dcterms:created>
  <dcterms:modified xsi:type="dcterms:W3CDTF">2006-01-21T11:44:10Z</dcterms:modified>
  <cp:category/>
  <cp:version/>
  <cp:contentType/>
  <cp:contentStatus/>
</cp:coreProperties>
</file>