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603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<sst xmlns="http://schemas.openxmlformats.org/spreadsheetml/2006/main" count="22" uniqueCount="21">
  <si>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カルバック情報量の計算</t>
  </si>
  <si>
    <t>真の分布</t>
  </si>
  <si>
    <t>ガウス分布</t>
  </si>
  <si>
    <t>平均値</t>
  </si>
  <si>
    <t>分散</t>
  </si>
  <si>
    <t>コーシー分布</t>
  </si>
  <si>
    <t>積分区間</t>
  </si>
  <si>
    <t>x[k]</t>
  </si>
  <si>
    <t>数値積分</t>
  </si>
  <si>
    <t>近似モデル</t>
  </si>
  <si>
    <t>積分点</t>
  </si>
  <si>
    <t>k</t>
  </si>
  <si>
    <t>積分幅</t>
  </si>
  <si>
    <t>計算</t>
  </si>
  <si>
    <t>データ点</t>
  </si>
  <si>
    <t>delta x</t>
  </si>
  <si>
    <t>被積分項</t>
  </si>
  <si>
    <t>モデルの分布</t>
  </si>
  <si>
    <t>カルバックの情報量</t>
  </si>
  <si>
    <t>確率 G(x_{k})</t>
  </si>
  <si>
    <t>確率計算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</si>
</sst>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Sheet2!$A$4:$A$68</c:f>
              <c:numCache>
                <c:ptCount val="65"/>
                <c:pt idx="0">
                  <c:v>-8</c:v>
                </c:pt>
                <c:pt idx="1">
                  <c:v>-7.75</c:v>
                </c:pt>
                <c:pt idx="2">
                  <c:v>-7.5</c:v>
                </c:pt>
                <c:pt idx="3">
                  <c:v>-7.25</c:v>
                </c:pt>
                <c:pt idx="4">
                  <c:v>-7</c:v>
                </c:pt>
                <c:pt idx="5">
                  <c:v>-6.75</c:v>
                </c:pt>
                <c:pt idx="6">
                  <c:v>-6.5</c:v>
                </c:pt>
                <c:pt idx="7">
                  <c:v>-6.25</c:v>
                </c:pt>
                <c:pt idx="8">
                  <c:v>-6</c:v>
                </c:pt>
                <c:pt idx="9">
                  <c:v>-5.75</c:v>
                </c:pt>
                <c:pt idx="10">
                  <c:v>-5.5</c:v>
                </c:pt>
                <c:pt idx="11">
                  <c:v>-5.25</c:v>
                </c:pt>
                <c:pt idx="12">
                  <c:v>-5</c:v>
                </c:pt>
                <c:pt idx="13">
                  <c:v>-4.75</c:v>
                </c:pt>
                <c:pt idx="14">
                  <c:v>-4.5</c:v>
                </c:pt>
                <c:pt idx="15">
                  <c:v>-4.25</c:v>
                </c:pt>
                <c:pt idx="16">
                  <c:v>-4</c:v>
                </c:pt>
                <c:pt idx="17">
                  <c:v>-3.75</c:v>
                </c:pt>
                <c:pt idx="18">
                  <c:v>-3.5</c:v>
                </c:pt>
                <c:pt idx="19">
                  <c:v>-3.25</c:v>
                </c:pt>
                <c:pt idx="20">
                  <c:v>-3</c:v>
                </c:pt>
                <c:pt idx="21">
                  <c:v>-2.75</c:v>
                </c:pt>
                <c:pt idx="22">
                  <c:v>-2.5</c:v>
                </c:pt>
                <c:pt idx="23">
                  <c:v>-2.25</c:v>
                </c:pt>
                <c:pt idx="24">
                  <c:v>-2</c:v>
                </c:pt>
                <c:pt idx="25">
                  <c:v>-1.75</c:v>
                </c:pt>
                <c:pt idx="26">
                  <c:v>-1.5</c:v>
                </c:pt>
                <c:pt idx="27">
                  <c:v>-1.25</c:v>
                </c:pt>
                <c:pt idx="28">
                  <c:v>-1</c:v>
                </c:pt>
                <c:pt idx="29">
                  <c:v>-0.75</c:v>
                </c:pt>
                <c:pt idx="30">
                  <c:v>-0.5</c:v>
                </c:pt>
                <c:pt idx="31">
                  <c:v>-0.25</c:v>
                </c:pt>
                <c:pt idx="32">
                  <c:v>0</c:v>
                </c:pt>
                <c:pt idx="33">
                  <c:v>0.25</c:v>
                </c:pt>
                <c:pt idx="34">
                  <c:v>0.5</c:v>
                </c:pt>
                <c:pt idx="35">
                  <c:v>0.75</c:v>
                </c:pt>
                <c:pt idx="36">
                  <c:v>1</c:v>
                </c:pt>
                <c:pt idx="37">
                  <c:v>1.25</c:v>
                </c:pt>
                <c:pt idx="38">
                  <c:v>1.5</c:v>
                </c:pt>
                <c:pt idx="39">
                  <c:v>1.75</c:v>
                </c:pt>
                <c:pt idx="40">
                  <c:v>2</c:v>
                </c:pt>
                <c:pt idx="41">
                  <c:v>2.25</c:v>
                </c:pt>
                <c:pt idx="42">
                  <c:v>2.5</c:v>
                </c:pt>
                <c:pt idx="43">
                  <c:v>2.75</c:v>
                </c:pt>
                <c:pt idx="44">
                  <c:v>3</c:v>
                </c:pt>
                <c:pt idx="45">
                  <c:v>3.25</c:v>
                </c:pt>
                <c:pt idx="46">
                  <c:v>3.5</c:v>
                </c:pt>
                <c:pt idx="47">
                  <c:v>3.75</c:v>
                </c:pt>
                <c:pt idx="48">
                  <c:v>4</c:v>
                </c:pt>
                <c:pt idx="49">
                  <c:v>4.25</c:v>
                </c:pt>
                <c:pt idx="50">
                  <c:v>4.5</c:v>
                </c:pt>
                <c:pt idx="51">
                  <c:v>4.75</c:v>
                </c:pt>
                <c:pt idx="52">
                  <c:v>5</c:v>
                </c:pt>
                <c:pt idx="53">
                  <c:v>5.25</c:v>
                </c:pt>
                <c:pt idx="54">
                  <c:v>5.5</c:v>
                </c:pt>
                <c:pt idx="55">
                  <c:v>5.75</c:v>
                </c:pt>
                <c:pt idx="56">
                  <c:v>6</c:v>
                </c:pt>
                <c:pt idx="57">
                  <c:v>6.25</c:v>
                </c:pt>
                <c:pt idx="58">
                  <c:v>6.5</c:v>
                </c:pt>
                <c:pt idx="59">
                  <c:v>6.75</c:v>
                </c:pt>
                <c:pt idx="60">
                  <c:v>7</c:v>
                </c:pt>
                <c:pt idx="61">
                  <c:v>7.25</c:v>
                </c:pt>
                <c:pt idx="62">
                  <c:v>7.5</c:v>
                </c:pt>
                <c:pt idx="63">
                  <c:v>7.75</c:v>
                </c:pt>
                <c:pt idx="64">
                  <c:v>8</c:v>
                </c:pt>
              </c:numCache>
            </c:numRef>
          </c:xVal>
          <c:yVal>
            <c:numRef>
              <c:f>Sheet2!$B$4:$B$68</c:f>
              <c:numCache>
                <c:ptCount val="65"/>
                <c:pt idx="0">
                  <c:v>5.052273217273655E-15</c:v>
                </c:pt>
                <c:pt idx="1">
                  <c:v>3.6182959792347734E-14</c:v>
                </c:pt>
                <c:pt idx="2">
                  <c:v>2.4343215611209564E-13</c:v>
                </c:pt>
                <c:pt idx="3">
                  <c:v>1.5385386003353927E-12</c:v>
                </c:pt>
                <c:pt idx="4">
                  <c:v>9.134724266251162E-12</c:v>
                </c:pt>
                <c:pt idx="5">
                  <c:v>5.0949401106000416E-11</c:v>
                </c:pt>
                <c:pt idx="6">
                  <c:v>2.6695577422025703E-10</c:v>
                </c:pt>
                <c:pt idx="7">
                  <c:v>1.3140023731011628E-09</c:v>
                </c:pt>
                <c:pt idx="8">
                  <c:v>6.075885415864258E-09</c:v>
                </c:pt>
                <c:pt idx="9">
                  <c:v>2.6392443182079623E-08</c:v>
                </c:pt>
                <c:pt idx="10">
                  <c:v>1.0769764590959729E-07</c:v>
                </c:pt>
                <c:pt idx="11">
                  <c:v>4.128472732216234E-07</c:v>
                </c:pt>
                <c:pt idx="12">
                  <c:v>1.4867201426238214E-06</c:v>
                </c:pt>
                <c:pt idx="13">
                  <c:v>5.029509412715324E-06</c:v>
                </c:pt>
                <c:pt idx="14">
                  <c:v>1.5983747857354023E-05</c:v>
                </c:pt>
                <c:pt idx="15">
                  <c:v>4.77186566943217E-05</c:v>
                </c:pt>
                <c:pt idx="16">
                  <c:v>0.00013383028228569906</c:v>
                </c:pt>
                <c:pt idx="17">
                  <c:v>0.0003525958312799557</c:v>
                </c:pt>
                <c:pt idx="18">
                  <c:v>0.0008726830636077627</c:v>
                </c:pt>
                <c:pt idx="19">
                  <c:v>0.0020290489142320983</c:v>
                </c:pt>
                <c:pt idx="20">
                  <c:v>0.004431850283650298</c:v>
                </c:pt>
                <c:pt idx="21">
                  <c:v>0.009093566342095311</c:v>
                </c:pt>
                <c:pt idx="22">
                  <c:v>0.01752830789633425</c:v>
                </c:pt>
                <c:pt idx="23">
                  <c:v>0.03173966524034441</c:v>
                </c:pt>
                <c:pt idx="24">
                  <c:v>0.05399098931531173</c:v>
                </c:pt>
                <c:pt idx="25">
                  <c:v>0.0862773552642014</c:v>
                </c:pt>
                <c:pt idx="26">
                  <c:v>0.12951765036534288</c:v>
                </c:pt>
                <c:pt idx="27">
                  <c:v>0.18264916252761199</c:v>
                </c:pt>
                <c:pt idx="28">
                  <c:v>0.24197082671117182</c:v>
                </c:pt>
                <c:pt idx="29">
                  <c:v>0.30113755933483866</c:v>
                </c:pt>
                <c:pt idx="30">
                  <c:v>0.3520654754528236</c:v>
                </c:pt>
                <c:pt idx="31">
                  <c:v>0.38666828010524573</c:v>
                </c:pt>
                <c:pt idx="32">
                  <c:v>0.3989424488876037</c:v>
                </c:pt>
                <c:pt idx="33">
                  <c:v>0.38666828010524573</c:v>
                </c:pt>
                <c:pt idx="34">
                  <c:v>0.3520654754528236</c:v>
                </c:pt>
                <c:pt idx="35">
                  <c:v>0.30113755933483866</c:v>
                </c:pt>
                <c:pt idx="36">
                  <c:v>0.24197082671117182</c:v>
                </c:pt>
                <c:pt idx="37">
                  <c:v>0.18264916252761199</c:v>
                </c:pt>
                <c:pt idx="38">
                  <c:v>0.12951765036534288</c:v>
                </c:pt>
                <c:pt idx="39">
                  <c:v>0.0862773552642014</c:v>
                </c:pt>
                <c:pt idx="40">
                  <c:v>0.05399098931531173</c:v>
                </c:pt>
                <c:pt idx="41">
                  <c:v>0.03173966524034441</c:v>
                </c:pt>
                <c:pt idx="42">
                  <c:v>0.01752830789633425</c:v>
                </c:pt>
                <c:pt idx="43">
                  <c:v>0.009093566342095311</c:v>
                </c:pt>
                <c:pt idx="44">
                  <c:v>0.004431850283650298</c:v>
                </c:pt>
                <c:pt idx="45">
                  <c:v>0.0020290489142320983</c:v>
                </c:pt>
                <c:pt idx="46">
                  <c:v>0.0008726830636077627</c:v>
                </c:pt>
                <c:pt idx="47">
                  <c:v>0.0003525958312799557</c:v>
                </c:pt>
                <c:pt idx="48">
                  <c:v>0.00013383028228569906</c:v>
                </c:pt>
                <c:pt idx="49">
                  <c:v>4.77186566943217E-05</c:v>
                </c:pt>
                <c:pt idx="50">
                  <c:v>1.5983747857354023E-05</c:v>
                </c:pt>
                <c:pt idx="51">
                  <c:v>5.029509412715324E-06</c:v>
                </c:pt>
                <c:pt idx="52">
                  <c:v>1.4867201426238214E-06</c:v>
                </c:pt>
                <c:pt idx="53">
                  <c:v>4.128472732216234E-07</c:v>
                </c:pt>
                <c:pt idx="54">
                  <c:v>1.0769764590959729E-07</c:v>
                </c:pt>
                <c:pt idx="55">
                  <c:v>2.6392443182079623E-08</c:v>
                </c:pt>
                <c:pt idx="56">
                  <c:v>6.075885415864258E-09</c:v>
                </c:pt>
                <c:pt idx="57">
                  <c:v>1.3140023731011628E-09</c:v>
                </c:pt>
                <c:pt idx="58">
                  <c:v>2.6695577422025703E-10</c:v>
                </c:pt>
                <c:pt idx="59">
                  <c:v>5.0949401106000416E-11</c:v>
                </c:pt>
                <c:pt idx="60">
                  <c:v>9.134724266251162E-12</c:v>
                </c:pt>
                <c:pt idx="61">
                  <c:v>1.5385386003353927E-12</c:v>
                </c:pt>
                <c:pt idx="62">
                  <c:v>2.4343215611209564E-13</c:v>
                </c:pt>
                <c:pt idx="63">
                  <c:v>3.6182959792347734E-14</c:v>
                </c:pt>
                <c:pt idx="64">
                  <c:v>5.052273217273655E-15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Sheet2!$A$4:$A$68</c:f>
              <c:numCache>
                <c:ptCount val="65"/>
                <c:pt idx="0">
                  <c:v>-8</c:v>
                </c:pt>
                <c:pt idx="1">
                  <c:v>-7.75</c:v>
                </c:pt>
                <c:pt idx="2">
                  <c:v>-7.5</c:v>
                </c:pt>
                <c:pt idx="3">
                  <c:v>-7.25</c:v>
                </c:pt>
                <c:pt idx="4">
                  <c:v>-7</c:v>
                </c:pt>
                <c:pt idx="5">
                  <c:v>-6.75</c:v>
                </c:pt>
                <c:pt idx="6">
                  <c:v>-6.5</c:v>
                </c:pt>
                <c:pt idx="7">
                  <c:v>-6.25</c:v>
                </c:pt>
                <c:pt idx="8">
                  <c:v>-6</c:v>
                </c:pt>
                <c:pt idx="9">
                  <c:v>-5.75</c:v>
                </c:pt>
                <c:pt idx="10">
                  <c:v>-5.5</c:v>
                </c:pt>
                <c:pt idx="11">
                  <c:v>-5.25</c:v>
                </c:pt>
                <c:pt idx="12">
                  <c:v>-5</c:v>
                </c:pt>
                <c:pt idx="13">
                  <c:v>-4.75</c:v>
                </c:pt>
                <c:pt idx="14">
                  <c:v>-4.5</c:v>
                </c:pt>
                <c:pt idx="15">
                  <c:v>-4.25</c:v>
                </c:pt>
                <c:pt idx="16">
                  <c:v>-4</c:v>
                </c:pt>
                <c:pt idx="17">
                  <c:v>-3.75</c:v>
                </c:pt>
                <c:pt idx="18">
                  <c:v>-3.5</c:v>
                </c:pt>
                <c:pt idx="19">
                  <c:v>-3.25</c:v>
                </c:pt>
                <c:pt idx="20">
                  <c:v>-3</c:v>
                </c:pt>
                <c:pt idx="21">
                  <c:v>-2.75</c:v>
                </c:pt>
                <c:pt idx="22">
                  <c:v>-2.5</c:v>
                </c:pt>
                <c:pt idx="23">
                  <c:v>-2.25</c:v>
                </c:pt>
                <c:pt idx="24">
                  <c:v>-2</c:v>
                </c:pt>
                <c:pt idx="25">
                  <c:v>-1.75</c:v>
                </c:pt>
                <c:pt idx="26">
                  <c:v>-1.5</c:v>
                </c:pt>
                <c:pt idx="27">
                  <c:v>-1.25</c:v>
                </c:pt>
                <c:pt idx="28">
                  <c:v>-1</c:v>
                </c:pt>
                <c:pt idx="29">
                  <c:v>-0.75</c:v>
                </c:pt>
                <c:pt idx="30">
                  <c:v>-0.5</c:v>
                </c:pt>
                <c:pt idx="31">
                  <c:v>-0.25</c:v>
                </c:pt>
                <c:pt idx="32">
                  <c:v>0</c:v>
                </c:pt>
                <c:pt idx="33">
                  <c:v>0.25</c:v>
                </c:pt>
                <c:pt idx="34">
                  <c:v>0.5</c:v>
                </c:pt>
                <c:pt idx="35">
                  <c:v>0.75</c:v>
                </c:pt>
                <c:pt idx="36">
                  <c:v>1</c:v>
                </c:pt>
                <c:pt idx="37">
                  <c:v>1.25</c:v>
                </c:pt>
                <c:pt idx="38">
                  <c:v>1.5</c:v>
                </c:pt>
                <c:pt idx="39">
                  <c:v>1.75</c:v>
                </c:pt>
                <c:pt idx="40">
                  <c:v>2</c:v>
                </c:pt>
                <c:pt idx="41">
                  <c:v>2.25</c:v>
                </c:pt>
                <c:pt idx="42">
                  <c:v>2.5</c:v>
                </c:pt>
                <c:pt idx="43">
                  <c:v>2.75</c:v>
                </c:pt>
                <c:pt idx="44">
                  <c:v>3</c:v>
                </c:pt>
                <c:pt idx="45">
                  <c:v>3.25</c:v>
                </c:pt>
                <c:pt idx="46">
                  <c:v>3.5</c:v>
                </c:pt>
                <c:pt idx="47">
                  <c:v>3.75</c:v>
                </c:pt>
                <c:pt idx="48">
                  <c:v>4</c:v>
                </c:pt>
                <c:pt idx="49">
                  <c:v>4.25</c:v>
                </c:pt>
                <c:pt idx="50">
                  <c:v>4.5</c:v>
                </c:pt>
                <c:pt idx="51">
                  <c:v>4.75</c:v>
                </c:pt>
                <c:pt idx="52">
                  <c:v>5</c:v>
                </c:pt>
                <c:pt idx="53">
                  <c:v>5.25</c:v>
                </c:pt>
                <c:pt idx="54">
                  <c:v>5.5</c:v>
                </c:pt>
                <c:pt idx="55">
                  <c:v>5.75</c:v>
                </c:pt>
                <c:pt idx="56">
                  <c:v>6</c:v>
                </c:pt>
                <c:pt idx="57">
                  <c:v>6.25</c:v>
                </c:pt>
                <c:pt idx="58">
                  <c:v>6.5</c:v>
                </c:pt>
                <c:pt idx="59">
                  <c:v>6.75</c:v>
                </c:pt>
                <c:pt idx="60">
                  <c:v>7</c:v>
                </c:pt>
                <c:pt idx="61">
                  <c:v>7.25</c:v>
                </c:pt>
                <c:pt idx="62">
                  <c:v>7.5</c:v>
                </c:pt>
                <c:pt idx="63">
                  <c:v>7.75</c:v>
                </c:pt>
                <c:pt idx="64">
                  <c:v>8</c:v>
                </c:pt>
              </c:numCache>
            </c:numRef>
          </c:xVal>
          <c:yVal>
            <c:numRef>
              <c:f>Sheet2!$C$4:$C$68</c:f>
              <c:numCache>
                <c:ptCount val="65"/>
                <c:pt idx="0">
                  <c:v>0.004897079308444255</c:v>
                </c:pt>
                <c:pt idx="1">
                  <c:v>0.005212858219838306</c:v>
                </c:pt>
                <c:pt idx="2">
                  <c:v>0.00556000270827732</c:v>
                </c:pt>
                <c:pt idx="3">
                  <c:v>0.005942780024249738</c:v>
                </c:pt>
                <c:pt idx="4">
                  <c:v>0.006366203100977531</c:v>
                </c:pt>
                <c:pt idx="5">
                  <c:v>0.006836191249371845</c:v>
                </c:pt>
                <c:pt idx="6">
                  <c:v>0.007359772371072291</c:v>
                </c:pt>
                <c:pt idx="7">
                  <c:v>0.007945339283591302</c:v>
                </c:pt>
                <c:pt idx="8">
                  <c:v>0.00860297716348315</c:v>
                </c:pt>
                <c:pt idx="9">
                  <c:v>0.009344885285838577</c:v>
                </c:pt>
                <c:pt idx="10">
                  <c:v>0.01018592496156405</c:v>
                </c:pt>
                <c:pt idx="11">
                  <c:v>0.011144338032345788</c:v>
                </c:pt>
                <c:pt idx="12">
                  <c:v>0.012242698271110637</c:v>
                </c:pt>
                <c:pt idx="13">
                  <c:v>0.013509184299156565</c:v>
                </c:pt>
                <c:pt idx="14">
                  <c:v>0.01497930141406478</c:v>
                </c:pt>
                <c:pt idx="15">
                  <c:v>0.016698237641908278</c:v>
                </c:pt>
                <c:pt idx="16">
                  <c:v>0.018724126767580975</c:v>
                </c:pt>
                <c:pt idx="17">
                  <c:v>0.021132624401585167</c:v>
                </c:pt>
                <c:pt idx="18">
                  <c:v>0.024023407928217097</c:v>
                </c:pt>
                <c:pt idx="19">
                  <c:v>0.02752952692314608</c:v>
                </c:pt>
                <c:pt idx="20">
                  <c:v>0.03183101550488766</c:v>
                </c:pt>
                <c:pt idx="21">
                  <c:v>0.0371749086188469</c:v>
                </c:pt>
                <c:pt idx="22">
                  <c:v>0.04390484897225883</c:v>
                </c:pt>
                <c:pt idx="23">
                  <c:v>0.052504767843113656</c:v>
                </c:pt>
                <c:pt idx="24">
                  <c:v>0.06366203100977531</c:v>
                </c:pt>
                <c:pt idx="25">
                  <c:v>0.07835326893510808</c:v>
                </c:pt>
                <c:pt idx="26">
                  <c:v>0.0979415861688851</c:v>
                </c:pt>
                <c:pt idx="27">
                  <c:v>0.1242185970922445</c:v>
                </c:pt>
                <c:pt idx="28">
                  <c:v>0.15915507752443828</c:v>
                </c:pt>
                <c:pt idx="29">
                  <c:v>0.203718499231281</c:v>
                </c:pt>
                <c:pt idx="30">
                  <c:v>0.25464812403910125</c:v>
                </c:pt>
                <c:pt idx="31">
                  <c:v>0.2995860282812956</c:v>
                </c:pt>
                <c:pt idx="32">
                  <c:v>0.31831015504887655</c:v>
                </c:pt>
                <c:pt idx="33">
                  <c:v>0.2995860282812956</c:v>
                </c:pt>
                <c:pt idx="34">
                  <c:v>0.25464812403910125</c:v>
                </c:pt>
                <c:pt idx="35">
                  <c:v>0.203718499231281</c:v>
                </c:pt>
                <c:pt idx="36">
                  <c:v>0.15915507752443828</c:v>
                </c:pt>
                <c:pt idx="37">
                  <c:v>0.1242185970922445</c:v>
                </c:pt>
                <c:pt idx="38">
                  <c:v>0.0979415861688851</c:v>
                </c:pt>
                <c:pt idx="39">
                  <c:v>0.07835326893510808</c:v>
                </c:pt>
                <c:pt idx="40">
                  <c:v>0.06366203100977531</c:v>
                </c:pt>
                <c:pt idx="41">
                  <c:v>0.052504767843113656</c:v>
                </c:pt>
                <c:pt idx="42">
                  <c:v>0.04390484897225883</c:v>
                </c:pt>
                <c:pt idx="43">
                  <c:v>0.0371749086188469</c:v>
                </c:pt>
                <c:pt idx="44">
                  <c:v>0.03183101550488766</c:v>
                </c:pt>
                <c:pt idx="45">
                  <c:v>0.02752952692314608</c:v>
                </c:pt>
                <c:pt idx="46">
                  <c:v>0.024023407928217097</c:v>
                </c:pt>
                <c:pt idx="47">
                  <c:v>0.021132624401585167</c:v>
                </c:pt>
                <c:pt idx="48">
                  <c:v>0.018724126767580975</c:v>
                </c:pt>
                <c:pt idx="49">
                  <c:v>0.016698237641908278</c:v>
                </c:pt>
                <c:pt idx="50">
                  <c:v>0.01497930141406478</c:v>
                </c:pt>
                <c:pt idx="51">
                  <c:v>0.013509184299156565</c:v>
                </c:pt>
                <c:pt idx="52">
                  <c:v>0.012242698271110637</c:v>
                </c:pt>
                <c:pt idx="53">
                  <c:v>0.011144338032345788</c:v>
                </c:pt>
                <c:pt idx="54">
                  <c:v>0.01018592496156405</c:v>
                </c:pt>
                <c:pt idx="55">
                  <c:v>0.009344885285838577</c:v>
                </c:pt>
                <c:pt idx="56">
                  <c:v>0.00860297716348315</c:v>
                </c:pt>
                <c:pt idx="57">
                  <c:v>0.007945339283591302</c:v>
                </c:pt>
                <c:pt idx="58">
                  <c:v>0.007359772371072291</c:v>
                </c:pt>
                <c:pt idx="59">
                  <c:v>0.006836191249371845</c:v>
                </c:pt>
                <c:pt idx="60">
                  <c:v>0.006366203100977531</c:v>
                </c:pt>
                <c:pt idx="61">
                  <c:v>0.005942780024249738</c:v>
                </c:pt>
                <c:pt idx="62">
                  <c:v>0.00556000270827732</c:v>
                </c:pt>
                <c:pt idx="63">
                  <c:v>0.005212858219838306</c:v>
                </c:pt>
                <c:pt idx="64">
                  <c:v>0.004897079308444255</c:v>
                </c:pt>
              </c:numCache>
            </c:numRef>
          </c:yVal>
          <c:smooth val="1"/>
        </c:ser>
        <c:axId val="39458947"/>
        <c:axId val="19586204"/>
      </c:scatterChart>
      <c:valAx>
        <c:axId val="3945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86204"/>
        <c:crosses val="autoZero"/>
        <c:crossBetween val="midCat"/>
        <c:dispUnits/>
      </c:valAx>
      <c:valAx>
        <c:axId val="195862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458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14</xdr:row>
      <xdr:rowOff>66675</xdr:rowOff>
    </xdr:from>
    <xdr:to>
      <xdr:col>12</xdr:col>
      <xdr:colOff>542925</xdr:colOff>
      <xdr:row>37</xdr:row>
      <xdr:rowOff>38100</xdr:rowOff>
    </xdr:to>
    <xdr:graphicFrame>
      <xdr:nvGraphicFramePr>
        <xdr:cNvPr id="1" name="Chart 3"/>
        <xdr:cNvGraphicFramePr/>
      </xdr:nvGraphicFramePr>
      <xdr:xfrm>
        <a:off x="2924175" y="246697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81"/>
  <sheetViews>
    <sheetView tabSelected="1" workbookViewId="0" topLeftCell="A1">
      <selection activeCell="H23" sqref="H23"/>
    </sheetView>
  </sheetViews>
  <sheetFormatPr defaultColWidth="9.00390625" defaultRowHeight="13.5"/>
  <cols>
    <col min="1" max="1" width="10.50390625" style="0" bestFit="1" customWidth="1"/>
    <col min="2" max="2" width="12.75390625" style="0" bestFit="1" customWidth="1"/>
    <col min="3" max="3" width="12.625" style="0" bestFit="1" customWidth="1"/>
    <col min="4" max="5" width="13.875" style="0" bestFit="1" customWidth="1"/>
    <col min="6" max="6" width="12.75390625" style="0" bestFit="1" customWidth="1"/>
    <col min="8" max="8" width="17.875" style="0" bestFit="1" customWidth="1"/>
  </cols>
  <sheetData>
    <row r="2" spans="3:5" ht="13.5">
      <c r="C2" s="1" t="s">
        <v>0</v>
      </c>
      <c r="D2" s="1"/>
      <c r="E2" s="1"/>
    </row>
    <row r="4" spans="3:4" ht="13.5">
      <c r="C4" t="s">
        <v>3</v>
      </c>
      <c r="D4" t="s">
        <v>4</v>
      </c>
    </row>
    <row r="5" spans="1:4" ht="13.5">
      <c r="A5" t="s">
        <v>1</v>
      </c>
      <c r="B5" t="s">
        <v>2</v>
      </c>
      <c r="C5">
        <v>0</v>
      </c>
      <c r="D5">
        <v>1</v>
      </c>
    </row>
    <row r="6" spans="1:4" ht="13.5">
      <c r="A6" t="s">
        <v>9</v>
      </c>
      <c r="B6" t="s">
        <v>5</v>
      </c>
      <c r="C6">
        <v>0</v>
      </c>
      <c r="D6">
        <v>1</v>
      </c>
    </row>
    <row r="8" spans="2:9" ht="13.5">
      <c r="B8" t="s">
        <v>8</v>
      </c>
      <c r="H8" t="s">
        <v>18</v>
      </c>
      <c r="I8">
        <f>$E$81*0.5*$C$11</f>
        <v>0.2592442223539172</v>
      </c>
    </row>
    <row r="9" spans="1:9" ht="13.5">
      <c r="A9" t="s">
        <v>6</v>
      </c>
      <c r="B9" t="s">
        <v>7</v>
      </c>
      <c r="C9">
        <v>-8</v>
      </c>
      <c r="D9">
        <v>8</v>
      </c>
      <c r="H9" t="s">
        <v>19</v>
      </c>
      <c r="I9">
        <f>$F$81*0.5*$C$11</f>
        <v>1.000000422332198</v>
      </c>
    </row>
    <row r="10" spans="1:3" ht="13.5">
      <c r="A10" t="s">
        <v>10</v>
      </c>
      <c r="B10" t="s">
        <v>11</v>
      </c>
      <c r="C10">
        <v>64</v>
      </c>
    </row>
    <row r="11" spans="1:3" ht="13.5">
      <c r="A11" t="s">
        <v>12</v>
      </c>
      <c r="B11" t="s">
        <v>15</v>
      </c>
      <c r="C11">
        <f>2*$D$9/$C$10</f>
        <v>0.25</v>
      </c>
    </row>
    <row r="13" ht="13.5">
      <c r="B13" t="s">
        <v>13</v>
      </c>
    </row>
    <row r="14" spans="1:6" ht="13.5">
      <c r="A14" t="s">
        <v>14</v>
      </c>
      <c r="B14" t="s">
        <v>1</v>
      </c>
      <c r="C14" t="s">
        <v>17</v>
      </c>
      <c r="D14" t="s">
        <v>16</v>
      </c>
      <c r="F14" t="s">
        <v>20</v>
      </c>
    </row>
    <row r="15" spans="1:6" ht="13.5">
      <c r="A15">
        <f>$C$9</f>
        <v>-8</v>
      </c>
      <c r="B15">
        <f>EXP(-($A15-$C$5)*($A15-$C$5)/2/$D$5)/SQRT(2*3.14159*$D$5)</f>
        <v>5.052273217273655E-15</v>
      </c>
      <c r="C15">
        <f>SQRT($D$6)/3.14159/(($A15-$C$6)^2+$D$6)</f>
        <v>0.004897079308444255</v>
      </c>
      <c r="D15">
        <f>$B15*(LOG($B15,2.7182818)-LOG($C15,2.7182818))</f>
        <v>-1.394418419404994E-13</v>
      </c>
      <c r="E15">
        <f>$D15+$D16</f>
        <v>-1.0691109413203327E-12</v>
      </c>
      <c r="F15">
        <f>$B15+$B16</f>
        <v>4.123523300962139E-14</v>
      </c>
    </row>
    <row r="16" spans="1:6" ht="13.5">
      <c r="A16">
        <f>$A15+$C$11</f>
        <v>-7.75</v>
      </c>
      <c r="B16">
        <f aca="true" t="shared" si="0" ref="B16:B79">EXP(-($A16-$C$5)*($A16-$C$5)/2/$D$5)/SQRT(2*3.14159*$D$5)</f>
        <v>3.6182959792347734E-14</v>
      </c>
      <c r="C16">
        <f>SQRT($D$6)/3.14159/(($A16-$C$6)^2+$D$6)</f>
        <v>0.005212858219838306</v>
      </c>
      <c r="D16">
        <f aca="true" t="shared" si="1" ref="D16:D79">$B16*(LOG($B16,2.7182818)-LOG($C16,2.7182818))</f>
        <v>-9.296690993798334E-13</v>
      </c>
      <c r="E16">
        <f aca="true" t="shared" si="2" ref="E16:E78">$D16+$D17</f>
        <v>-6.7359597401194235E-12</v>
      </c>
      <c r="F16">
        <f aca="true" t="shared" si="3" ref="F16:F78">$B16+$B17</f>
        <v>2.796151159044434E-13</v>
      </c>
    </row>
    <row r="17" spans="1:6" ht="13.5">
      <c r="A17">
        <f>$A16+$C$11</f>
        <v>-7.5</v>
      </c>
      <c r="B17">
        <f t="shared" si="0"/>
        <v>2.4343215611209564E-13</v>
      </c>
      <c r="C17">
        <f>SQRT($D$6)/3.14159/(($A17-$C$6)^2+$D$6)</f>
        <v>0.00556000270827732</v>
      </c>
      <c r="D17">
        <f t="shared" si="1"/>
        <v>-5.80629064073959E-12</v>
      </c>
      <c r="E17">
        <f t="shared" si="2"/>
        <v>-3.9768930373773404E-11</v>
      </c>
      <c r="F17">
        <f t="shared" si="3"/>
        <v>1.7819707564474883E-12</v>
      </c>
    </row>
    <row r="18" spans="1:6" ht="13.5">
      <c r="A18">
        <f aca="true" t="shared" si="4" ref="A18:A79">$A17+$C$11</f>
        <v>-7.25</v>
      </c>
      <c r="B18">
        <f t="shared" si="0"/>
        <v>1.5385386003353927E-12</v>
      </c>
      <c r="C18">
        <f aca="true" t="shared" si="5" ref="C16:C79">SQRT($D$6)/3.14159/(($A18-$C$6)^2+$D$6)</f>
        <v>0.005942780024249738</v>
      </c>
      <c r="D18">
        <f t="shared" si="1"/>
        <v>-3.3962639733033813E-11</v>
      </c>
      <c r="E18">
        <f t="shared" si="2"/>
        <v>-2.1996559683550146E-10</v>
      </c>
      <c r="F18">
        <f t="shared" si="3"/>
        <v>1.0673262866586555E-11</v>
      </c>
    </row>
    <row r="19" spans="1:6" ht="13.5">
      <c r="A19">
        <f t="shared" si="4"/>
        <v>-7</v>
      </c>
      <c r="B19">
        <f t="shared" si="0"/>
        <v>9.134724266251162E-12</v>
      </c>
      <c r="C19">
        <f t="shared" si="5"/>
        <v>0.006366203100977531</v>
      </c>
      <c r="D19">
        <f t="shared" si="1"/>
        <v>-1.8600295710246764E-10</v>
      </c>
      <c r="E19">
        <f t="shared" si="2"/>
        <v>-1.1395038680576754E-09</v>
      </c>
      <c r="F19">
        <f t="shared" si="3"/>
        <v>6.008412537225158E-11</v>
      </c>
    </row>
    <row r="20" spans="1:6" ht="13.5">
      <c r="A20">
        <f t="shared" si="4"/>
        <v>-6.75</v>
      </c>
      <c r="B20">
        <f t="shared" si="0"/>
        <v>5.0949401106000416E-11</v>
      </c>
      <c r="C20">
        <f t="shared" si="5"/>
        <v>0.006836191249371845</v>
      </c>
      <c r="D20">
        <f t="shared" si="1"/>
        <v>-9.535009109552077E-10</v>
      </c>
      <c r="E20">
        <f t="shared" si="2"/>
        <v>-5.527043833705358E-09</v>
      </c>
      <c r="F20">
        <f t="shared" si="3"/>
        <v>3.1790517532625746E-10</v>
      </c>
    </row>
    <row r="21" spans="1:6" ht="13.5">
      <c r="A21">
        <f t="shared" si="4"/>
        <v>-6.5</v>
      </c>
      <c r="B21">
        <f t="shared" si="0"/>
        <v>2.6695577422025703E-10</v>
      </c>
      <c r="C21">
        <f t="shared" si="5"/>
        <v>0.007359772371072291</v>
      </c>
      <c r="D21">
        <f t="shared" si="1"/>
        <v>-4.57354292275015E-09</v>
      </c>
      <c r="E21">
        <f t="shared" si="2"/>
        <v>-2.50917142857818E-08</v>
      </c>
      <c r="F21">
        <f t="shared" si="3"/>
        <v>1.5809581473214197E-09</v>
      </c>
    </row>
    <row r="22" spans="1:6" ht="13.5">
      <c r="A22">
        <f t="shared" si="4"/>
        <v>-6.25</v>
      </c>
      <c r="B22">
        <f t="shared" si="0"/>
        <v>1.3140023731011628E-09</v>
      </c>
      <c r="C22">
        <f t="shared" si="5"/>
        <v>0.007945339283591302</v>
      </c>
      <c r="D22">
        <f t="shared" si="1"/>
        <v>-2.051817136303165E-08</v>
      </c>
      <c r="E22">
        <f t="shared" si="2"/>
        <v>-1.0657270644569713E-07</v>
      </c>
      <c r="F22">
        <f t="shared" si="3"/>
        <v>7.389887788965421E-09</v>
      </c>
    </row>
    <row r="23" spans="1:6" ht="13.5">
      <c r="A23">
        <f t="shared" si="4"/>
        <v>-6</v>
      </c>
      <c r="B23">
        <f t="shared" si="0"/>
        <v>6.075885415864258E-09</v>
      </c>
      <c r="C23">
        <f t="shared" si="5"/>
        <v>0.00860297716348315</v>
      </c>
      <c r="D23">
        <f t="shared" si="1"/>
        <v>-8.605453508266548E-08</v>
      </c>
      <c r="E23">
        <f t="shared" si="2"/>
        <v>-4.2327769989855593E-07</v>
      </c>
      <c r="F23">
        <f t="shared" si="3"/>
        <v>3.246832859794388E-08</v>
      </c>
    </row>
    <row r="24" spans="1:6" ht="13.5">
      <c r="A24">
        <f t="shared" si="4"/>
        <v>-5.75</v>
      </c>
      <c r="B24">
        <f t="shared" si="0"/>
        <v>2.6392443182079623E-08</v>
      </c>
      <c r="C24">
        <f t="shared" si="5"/>
        <v>0.009344885285838577</v>
      </c>
      <c r="D24">
        <f t="shared" si="1"/>
        <v>-3.3722316481589045E-07</v>
      </c>
      <c r="E24">
        <f t="shared" si="2"/>
        <v>-1.5711355364645193E-06</v>
      </c>
      <c r="F24">
        <f t="shared" si="3"/>
        <v>1.340900890916769E-07</v>
      </c>
    </row>
    <row r="25" spans="1:6" ht="13.5">
      <c r="A25">
        <f t="shared" si="4"/>
        <v>-5.5</v>
      </c>
      <c r="B25">
        <f t="shared" si="0"/>
        <v>1.0769764590959729E-07</v>
      </c>
      <c r="C25">
        <f t="shared" si="5"/>
        <v>0.01018592496156405</v>
      </c>
      <c r="D25">
        <f t="shared" si="1"/>
        <v>-1.2339123716486289E-06</v>
      </c>
      <c r="E25">
        <f t="shared" si="2"/>
        <v>-5.446343586403708E-06</v>
      </c>
      <c r="F25">
        <f t="shared" si="3"/>
        <v>5.205449191312207E-07</v>
      </c>
    </row>
    <row r="26" spans="1:6" ht="13.5">
      <c r="A26">
        <f t="shared" si="4"/>
        <v>-5.25</v>
      </c>
      <c r="B26">
        <f t="shared" si="0"/>
        <v>4.128472732216234E-07</v>
      </c>
      <c r="C26">
        <f t="shared" si="5"/>
        <v>0.011144338032345788</v>
      </c>
      <c r="D26">
        <f t="shared" si="1"/>
        <v>-4.212431214755079E-06</v>
      </c>
      <c r="E26">
        <f t="shared" si="2"/>
        <v>-1.7616867464083545E-05</v>
      </c>
      <c r="F26">
        <f t="shared" si="3"/>
        <v>1.8995674158454448E-06</v>
      </c>
    </row>
    <row r="27" spans="1:6" ht="13.5">
      <c r="A27">
        <f t="shared" si="4"/>
        <v>-5</v>
      </c>
      <c r="B27">
        <f t="shared" si="0"/>
        <v>1.4867201426238214E-06</v>
      </c>
      <c r="C27">
        <f t="shared" si="5"/>
        <v>0.012242698271110637</v>
      </c>
      <c r="D27">
        <f t="shared" si="1"/>
        <v>-1.3404436249328466E-05</v>
      </c>
      <c r="E27">
        <f t="shared" si="2"/>
        <v>-5.3116450185263373E-05</v>
      </c>
      <c r="F27">
        <f t="shared" si="3"/>
        <v>6.516229555339145E-06</v>
      </c>
    </row>
    <row r="28" spans="1:6" ht="13.5">
      <c r="A28">
        <f t="shared" si="4"/>
        <v>-4.75</v>
      </c>
      <c r="B28">
        <f t="shared" si="0"/>
        <v>5.029509412715324E-06</v>
      </c>
      <c r="C28">
        <f t="shared" si="5"/>
        <v>0.013509184299156565</v>
      </c>
      <c r="D28">
        <f t="shared" si="1"/>
        <v>-3.971201393593491E-05</v>
      </c>
      <c r="E28">
        <f t="shared" si="2"/>
        <v>-0.00014908643886045917</v>
      </c>
      <c r="F28">
        <f t="shared" si="3"/>
        <v>2.1013257270069347E-05</v>
      </c>
    </row>
    <row r="29" spans="1:6" ht="13.5">
      <c r="A29">
        <f t="shared" si="4"/>
        <v>-4.5</v>
      </c>
      <c r="B29">
        <f t="shared" si="0"/>
        <v>1.5983747857354023E-05</v>
      </c>
      <c r="C29">
        <f t="shared" si="5"/>
        <v>0.01497930141406478</v>
      </c>
      <c r="D29">
        <f t="shared" si="1"/>
        <v>-0.00010937442492452426</v>
      </c>
      <c r="E29">
        <f t="shared" si="2"/>
        <v>-0.000388897721772</v>
      </c>
      <c r="F29">
        <f t="shared" si="3"/>
        <v>6.370240455167572E-05</v>
      </c>
    </row>
    <row r="30" spans="1:6" ht="13.5">
      <c r="A30">
        <f t="shared" si="4"/>
        <v>-4.25</v>
      </c>
      <c r="B30">
        <f t="shared" si="0"/>
        <v>4.77186566943217E-05</v>
      </c>
      <c r="C30">
        <f t="shared" si="5"/>
        <v>0.016698237641908278</v>
      </c>
      <c r="D30">
        <f t="shared" si="1"/>
        <v>-0.00027952329684747575</v>
      </c>
      <c r="E30">
        <f t="shared" si="2"/>
        <v>-0.0009407781565041334</v>
      </c>
      <c r="F30">
        <f t="shared" si="3"/>
        <v>0.00018154893898002076</v>
      </c>
    </row>
    <row r="31" spans="1:6" ht="13.5">
      <c r="A31">
        <f t="shared" si="4"/>
        <v>-4</v>
      </c>
      <c r="B31">
        <f t="shared" si="0"/>
        <v>0.00013383028228569906</v>
      </c>
      <c r="C31">
        <f t="shared" si="5"/>
        <v>0.018724126767580975</v>
      </c>
      <c r="D31">
        <f t="shared" si="1"/>
        <v>-0.0006612548596566576</v>
      </c>
      <c r="E31">
        <f t="shared" si="2"/>
        <v>-0.002104518063834712</v>
      </c>
      <c r="F31">
        <f t="shared" si="3"/>
        <v>0.0004864261135656548</v>
      </c>
    </row>
    <row r="32" spans="1:6" ht="13.5">
      <c r="A32">
        <f t="shared" si="4"/>
        <v>-3.75</v>
      </c>
      <c r="B32">
        <f t="shared" si="0"/>
        <v>0.0003525958312799557</v>
      </c>
      <c r="C32">
        <f t="shared" si="5"/>
        <v>0.021132624401585167</v>
      </c>
      <c r="D32">
        <f t="shared" si="1"/>
        <v>-0.0014432632041780542</v>
      </c>
      <c r="E32">
        <f t="shared" si="2"/>
        <v>-0.0043363921778536265</v>
      </c>
      <c r="F32">
        <f t="shared" si="3"/>
        <v>0.0012252788948877184</v>
      </c>
    </row>
    <row r="33" spans="1:6" ht="13.5">
      <c r="A33">
        <f t="shared" si="4"/>
        <v>-3.5</v>
      </c>
      <c r="B33">
        <f t="shared" si="0"/>
        <v>0.0008726830636077627</v>
      </c>
      <c r="C33">
        <f t="shared" si="5"/>
        <v>0.024023407928217097</v>
      </c>
      <c r="D33">
        <f t="shared" si="1"/>
        <v>-0.0028931289736755725</v>
      </c>
      <c r="E33">
        <f t="shared" si="2"/>
        <v>-0.008184263583057497</v>
      </c>
      <c r="F33">
        <f t="shared" si="3"/>
        <v>0.002901731977839861</v>
      </c>
    </row>
    <row r="34" spans="1:6" ht="13.5">
      <c r="A34">
        <f t="shared" si="4"/>
        <v>-3.25</v>
      </c>
      <c r="B34">
        <f t="shared" si="0"/>
        <v>0.0020290489142320983</v>
      </c>
      <c r="C34">
        <f t="shared" si="5"/>
        <v>0.02752952692314608</v>
      </c>
      <c r="D34">
        <f t="shared" si="1"/>
        <v>-0.0052911346093819246</v>
      </c>
      <c r="E34">
        <f t="shared" si="2"/>
        <v>-0.014029076981223888</v>
      </c>
      <c r="F34">
        <f t="shared" si="3"/>
        <v>0.006460899197882396</v>
      </c>
    </row>
    <row r="35" spans="1:6" ht="13.5">
      <c r="A35">
        <f t="shared" si="4"/>
        <v>-3</v>
      </c>
      <c r="B35">
        <f t="shared" si="0"/>
        <v>0.004431850283650298</v>
      </c>
      <c r="C35">
        <f t="shared" si="5"/>
        <v>0.03183101550488766</v>
      </c>
      <c r="D35">
        <f t="shared" si="1"/>
        <v>-0.008737942371841964</v>
      </c>
      <c r="E35">
        <f t="shared" si="2"/>
        <v>-0.021542291966874925</v>
      </c>
      <c r="F35">
        <f t="shared" si="3"/>
        <v>0.01352541662574561</v>
      </c>
    </row>
    <row r="36" spans="1:6" ht="13.5">
      <c r="A36">
        <f t="shared" si="4"/>
        <v>-2.75</v>
      </c>
      <c r="B36">
        <f t="shared" si="0"/>
        <v>0.009093566342095311</v>
      </c>
      <c r="C36">
        <f t="shared" si="5"/>
        <v>0.0371749086188469</v>
      </c>
      <c r="D36">
        <f t="shared" si="1"/>
        <v>-0.01280434959503296</v>
      </c>
      <c r="E36">
        <f t="shared" si="2"/>
        <v>-0.028898975303476956</v>
      </c>
      <c r="F36">
        <f t="shared" si="3"/>
        <v>0.02662187423842956</v>
      </c>
    </row>
    <row r="37" spans="1:6" ht="13.5">
      <c r="A37">
        <f t="shared" si="4"/>
        <v>-2.5</v>
      </c>
      <c r="B37">
        <f t="shared" si="0"/>
        <v>0.01752830789633425</v>
      </c>
      <c r="C37">
        <f t="shared" si="5"/>
        <v>0.04390484897225883</v>
      </c>
      <c r="D37">
        <f t="shared" si="1"/>
        <v>-0.016094625708443996</v>
      </c>
      <c r="E37">
        <f t="shared" si="2"/>
        <v>-0.03207036783691452</v>
      </c>
      <c r="F37">
        <f t="shared" si="3"/>
        <v>0.04926797313667866</v>
      </c>
    </row>
    <row r="38" spans="1:6" ht="13.5">
      <c r="A38">
        <f t="shared" si="4"/>
        <v>-2.25</v>
      </c>
      <c r="B38">
        <f t="shared" si="0"/>
        <v>0.03173966524034441</v>
      </c>
      <c r="C38">
        <f t="shared" si="5"/>
        <v>0.052504767843113656</v>
      </c>
      <c r="D38">
        <f t="shared" si="1"/>
        <v>-0.015975742128470524</v>
      </c>
      <c r="E38">
        <f t="shared" si="2"/>
        <v>-0.024871900012342366</v>
      </c>
      <c r="F38">
        <f t="shared" si="3"/>
        <v>0.08573065455565615</v>
      </c>
    </row>
    <row r="39" spans="1:6" ht="13.5">
      <c r="A39">
        <f t="shared" si="4"/>
        <v>-2</v>
      </c>
      <c r="B39">
        <f t="shared" si="0"/>
        <v>0.05399098931531173</v>
      </c>
      <c r="C39">
        <f t="shared" si="5"/>
        <v>0.06366203100977531</v>
      </c>
      <c r="D39">
        <f t="shared" si="1"/>
        <v>-0.008896157883871844</v>
      </c>
      <c r="E39">
        <f t="shared" si="2"/>
        <v>-0.0005842424301967034</v>
      </c>
      <c r="F39">
        <f t="shared" si="3"/>
        <v>0.14026834457951312</v>
      </c>
    </row>
    <row r="40" spans="1:6" ht="13.5">
      <c r="A40">
        <f t="shared" si="4"/>
        <v>-1.75</v>
      </c>
      <c r="B40">
        <f t="shared" si="0"/>
        <v>0.0862773552642014</v>
      </c>
      <c r="C40">
        <f t="shared" si="5"/>
        <v>0.07835326893510808</v>
      </c>
      <c r="D40">
        <f t="shared" si="1"/>
        <v>0.00831191545367514</v>
      </c>
      <c r="E40">
        <f t="shared" si="2"/>
        <v>0.04450509565702563</v>
      </c>
      <c r="F40">
        <f t="shared" si="3"/>
        <v>0.2157950056295443</v>
      </c>
    </row>
    <row r="41" spans="1:6" ht="13.5">
      <c r="A41">
        <f t="shared" si="4"/>
        <v>-1.5</v>
      </c>
      <c r="B41">
        <f t="shared" si="0"/>
        <v>0.12951765036534288</v>
      </c>
      <c r="C41">
        <f t="shared" si="5"/>
        <v>0.0979415861688851</v>
      </c>
      <c r="D41">
        <f t="shared" si="1"/>
        <v>0.03619318020335049</v>
      </c>
      <c r="E41">
        <f t="shared" si="2"/>
        <v>0.10660886686267754</v>
      </c>
      <c r="F41">
        <f t="shared" si="3"/>
        <v>0.3121668128929549</v>
      </c>
    </row>
    <row r="42" spans="1:6" ht="13.5">
      <c r="A42">
        <f t="shared" si="4"/>
        <v>-1.25</v>
      </c>
      <c r="B42">
        <f t="shared" si="0"/>
        <v>0.18264916252761199</v>
      </c>
      <c r="C42">
        <f t="shared" si="5"/>
        <v>0.1242185970922445</v>
      </c>
      <c r="D42">
        <f t="shared" si="1"/>
        <v>0.07041568665932704</v>
      </c>
      <c r="E42">
        <f t="shared" si="2"/>
        <v>0.1717864887492788</v>
      </c>
      <c r="F42">
        <f t="shared" si="3"/>
        <v>0.4246199892387838</v>
      </c>
    </row>
    <row r="43" spans="1:6" ht="13.5">
      <c r="A43">
        <f t="shared" si="4"/>
        <v>-1</v>
      </c>
      <c r="B43">
        <f t="shared" si="0"/>
        <v>0.24197082671117182</v>
      </c>
      <c r="C43">
        <f t="shared" si="5"/>
        <v>0.15915507752443828</v>
      </c>
      <c r="D43">
        <f t="shared" si="1"/>
        <v>0.10137080208995175</v>
      </c>
      <c r="E43">
        <f t="shared" si="2"/>
        <v>0.21906380328163785</v>
      </c>
      <c r="F43">
        <f t="shared" si="3"/>
        <v>0.5431083860460104</v>
      </c>
    </row>
    <row r="44" spans="1:6" ht="13.5">
      <c r="A44">
        <f t="shared" si="4"/>
        <v>-0.75</v>
      </c>
      <c r="B44">
        <f t="shared" si="0"/>
        <v>0.30113755933483866</v>
      </c>
      <c r="C44">
        <f t="shared" si="5"/>
        <v>0.203718499231281</v>
      </c>
      <c r="D44">
        <f t="shared" si="1"/>
        <v>0.1176930011916861</v>
      </c>
      <c r="E44">
        <f t="shared" si="2"/>
        <v>0.23173914967520448</v>
      </c>
      <c r="F44">
        <f t="shared" si="3"/>
        <v>0.6532030347876623</v>
      </c>
    </row>
    <row r="45" spans="1:6" ht="13.5">
      <c r="A45">
        <f t="shared" si="4"/>
        <v>-0.5</v>
      </c>
      <c r="B45">
        <f t="shared" si="0"/>
        <v>0.3520654754528236</v>
      </c>
      <c r="C45">
        <f t="shared" si="5"/>
        <v>0.25464812403910125</v>
      </c>
      <c r="D45">
        <f t="shared" si="1"/>
        <v>0.11404614848351838</v>
      </c>
      <c r="E45">
        <f t="shared" si="2"/>
        <v>0.2127105747003311</v>
      </c>
      <c r="F45">
        <f t="shared" si="3"/>
        <v>0.7387337555580693</v>
      </c>
    </row>
    <row r="46" spans="1:6" ht="13.5">
      <c r="A46">
        <f t="shared" si="4"/>
        <v>-0.25</v>
      </c>
      <c r="B46">
        <f t="shared" si="0"/>
        <v>0.38666828010524573</v>
      </c>
      <c r="C46">
        <f t="shared" si="5"/>
        <v>0.2995860282812956</v>
      </c>
      <c r="D46">
        <f t="shared" si="1"/>
        <v>0.09866442621681272</v>
      </c>
      <c r="E46">
        <f t="shared" si="2"/>
        <v>0.18874201383540534</v>
      </c>
      <c r="F46">
        <f t="shared" si="3"/>
        <v>0.7856107289928494</v>
      </c>
    </row>
    <row r="47" spans="1:6" ht="13.5">
      <c r="A47">
        <f t="shared" si="4"/>
        <v>0</v>
      </c>
      <c r="B47">
        <f t="shared" si="0"/>
        <v>0.3989424488876037</v>
      </c>
      <c r="C47">
        <f t="shared" si="5"/>
        <v>0.31831015504887655</v>
      </c>
      <c r="D47">
        <f t="shared" si="1"/>
        <v>0.09007758761859261</v>
      </c>
      <c r="E47">
        <f t="shared" si="2"/>
        <v>0.18874201383540534</v>
      </c>
      <c r="F47">
        <f t="shared" si="3"/>
        <v>0.7856107289928494</v>
      </c>
    </row>
    <row r="48" spans="1:6" ht="13.5">
      <c r="A48">
        <f t="shared" si="4"/>
        <v>0.25</v>
      </c>
      <c r="B48">
        <f t="shared" si="0"/>
        <v>0.38666828010524573</v>
      </c>
      <c r="C48">
        <f t="shared" si="5"/>
        <v>0.2995860282812956</v>
      </c>
      <c r="D48">
        <f t="shared" si="1"/>
        <v>0.09866442621681272</v>
      </c>
      <c r="E48">
        <f t="shared" si="2"/>
        <v>0.2127105747003311</v>
      </c>
      <c r="F48">
        <f t="shared" si="3"/>
        <v>0.7387337555580693</v>
      </c>
    </row>
    <row r="49" spans="1:6" ht="13.5">
      <c r="A49">
        <f t="shared" si="4"/>
        <v>0.5</v>
      </c>
      <c r="B49">
        <f t="shared" si="0"/>
        <v>0.3520654754528236</v>
      </c>
      <c r="C49">
        <f t="shared" si="5"/>
        <v>0.25464812403910125</v>
      </c>
      <c r="D49">
        <f t="shared" si="1"/>
        <v>0.11404614848351838</v>
      </c>
      <c r="E49">
        <f t="shared" si="2"/>
        <v>0.23173914967520448</v>
      </c>
      <c r="F49">
        <f t="shared" si="3"/>
        <v>0.6532030347876623</v>
      </c>
    </row>
    <row r="50" spans="1:6" ht="13.5">
      <c r="A50">
        <f t="shared" si="4"/>
        <v>0.75</v>
      </c>
      <c r="B50">
        <f t="shared" si="0"/>
        <v>0.30113755933483866</v>
      </c>
      <c r="C50">
        <f t="shared" si="5"/>
        <v>0.203718499231281</v>
      </c>
      <c r="D50">
        <f t="shared" si="1"/>
        <v>0.1176930011916861</v>
      </c>
      <c r="E50">
        <f t="shared" si="2"/>
        <v>0.21906380328163785</v>
      </c>
      <c r="F50">
        <f t="shared" si="3"/>
        <v>0.5431083860460104</v>
      </c>
    </row>
    <row r="51" spans="1:6" ht="13.5">
      <c r="A51">
        <f t="shared" si="4"/>
        <v>1</v>
      </c>
      <c r="B51">
        <f t="shared" si="0"/>
        <v>0.24197082671117182</v>
      </c>
      <c r="C51">
        <f t="shared" si="5"/>
        <v>0.15915507752443828</v>
      </c>
      <c r="D51">
        <f t="shared" si="1"/>
        <v>0.10137080208995175</v>
      </c>
      <c r="E51">
        <f t="shared" si="2"/>
        <v>0.1717864887492788</v>
      </c>
      <c r="F51">
        <f t="shared" si="3"/>
        <v>0.4246199892387838</v>
      </c>
    </row>
    <row r="52" spans="1:6" ht="13.5">
      <c r="A52">
        <f t="shared" si="4"/>
        <v>1.25</v>
      </c>
      <c r="B52">
        <f t="shared" si="0"/>
        <v>0.18264916252761199</v>
      </c>
      <c r="C52">
        <f t="shared" si="5"/>
        <v>0.1242185970922445</v>
      </c>
      <c r="D52">
        <f t="shared" si="1"/>
        <v>0.07041568665932704</v>
      </c>
      <c r="E52">
        <f t="shared" si="2"/>
        <v>0.10660886686267754</v>
      </c>
      <c r="F52">
        <f t="shared" si="3"/>
        <v>0.3121668128929549</v>
      </c>
    </row>
    <row r="53" spans="1:6" ht="13.5">
      <c r="A53">
        <f t="shared" si="4"/>
        <v>1.5</v>
      </c>
      <c r="B53">
        <f t="shared" si="0"/>
        <v>0.12951765036534288</v>
      </c>
      <c r="C53">
        <f t="shared" si="5"/>
        <v>0.0979415861688851</v>
      </c>
      <c r="D53">
        <f t="shared" si="1"/>
        <v>0.03619318020335049</v>
      </c>
      <c r="E53">
        <f t="shared" si="2"/>
        <v>0.04450509565702563</v>
      </c>
      <c r="F53">
        <f t="shared" si="3"/>
        <v>0.2157950056295443</v>
      </c>
    </row>
    <row r="54" spans="1:6" ht="13.5">
      <c r="A54">
        <f t="shared" si="4"/>
        <v>1.75</v>
      </c>
      <c r="B54">
        <f t="shared" si="0"/>
        <v>0.0862773552642014</v>
      </c>
      <c r="C54">
        <f t="shared" si="5"/>
        <v>0.07835326893510808</v>
      </c>
      <c r="D54">
        <f t="shared" si="1"/>
        <v>0.00831191545367514</v>
      </c>
      <c r="E54">
        <f t="shared" si="2"/>
        <v>-0.0005842424301967034</v>
      </c>
      <c r="F54">
        <f t="shared" si="3"/>
        <v>0.14026834457951312</v>
      </c>
    </row>
    <row r="55" spans="1:6" ht="13.5">
      <c r="A55">
        <f t="shared" si="4"/>
        <v>2</v>
      </c>
      <c r="B55">
        <f t="shared" si="0"/>
        <v>0.05399098931531173</v>
      </c>
      <c r="C55">
        <f t="shared" si="5"/>
        <v>0.06366203100977531</v>
      </c>
      <c r="D55">
        <f t="shared" si="1"/>
        <v>-0.008896157883871844</v>
      </c>
      <c r="E55">
        <f t="shared" si="2"/>
        <v>-0.024871900012342366</v>
      </c>
      <c r="F55">
        <f t="shared" si="3"/>
        <v>0.08573065455565615</v>
      </c>
    </row>
    <row r="56" spans="1:6" ht="13.5">
      <c r="A56">
        <f t="shared" si="4"/>
        <v>2.25</v>
      </c>
      <c r="B56">
        <f t="shared" si="0"/>
        <v>0.03173966524034441</v>
      </c>
      <c r="C56">
        <f t="shared" si="5"/>
        <v>0.052504767843113656</v>
      </c>
      <c r="D56">
        <f t="shared" si="1"/>
        <v>-0.015975742128470524</v>
      </c>
      <c r="E56">
        <f t="shared" si="2"/>
        <v>-0.03207036783691452</v>
      </c>
      <c r="F56">
        <f t="shared" si="3"/>
        <v>0.04926797313667866</v>
      </c>
    </row>
    <row r="57" spans="1:6" ht="13.5">
      <c r="A57">
        <f t="shared" si="4"/>
        <v>2.5</v>
      </c>
      <c r="B57">
        <f t="shared" si="0"/>
        <v>0.01752830789633425</v>
      </c>
      <c r="C57">
        <f t="shared" si="5"/>
        <v>0.04390484897225883</v>
      </c>
      <c r="D57">
        <f t="shared" si="1"/>
        <v>-0.016094625708443996</v>
      </c>
      <c r="E57">
        <f t="shared" si="2"/>
        <v>-0.028898975303476956</v>
      </c>
      <c r="F57">
        <f t="shared" si="3"/>
        <v>0.02662187423842956</v>
      </c>
    </row>
    <row r="58" spans="1:6" ht="13.5">
      <c r="A58">
        <f t="shared" si="4"/>
        <v>2.75</v>
      </c>
      <c r="B58">
        <f t="shared" si="0"/>
        <v>0.009093566342095311</v>
      </c>
      <c r="C58">
        <f t="shared" si="5"/>
        <v>0.0371749086188469</v>
      </c>
      <c r="D58">
        <f t="shared" si="1"/>
        <v>-0.01280434959503296</v>
      </c>
      <c r="E58">
        <f t="shared" si="2"/>
        <v>-0.021542291966874925</v>
      </c>
      <c r="F58">
        <f t="shared" si="3"/>
        <v>0.01352541662574561</v>
      </c>
    </row>
    <row r="59" spans="1:6" ht="13.5">
      <c r="A59">
        <f t="shared" si="4"/>
        <v>3</v>
      </c>
      <c r="B59">
        <f t="shared" si="0"/>
        <v>0.004431850283650298</v>
      </c>
      <c r="C59">
        <f t="shared" si="5"/>
        <v>0.03183101550488766</v>
      </c>
      <c r="D59">
        <f t="shared" si="1"/>
        <v>-0.008737942371841964</v>
      </c>
      <c r="E59">
        <f t="shared" si="2"/>
        <v>-0.014029076981223888</v>
      </c>
      <c r="F59">
        <f t="shared" si="3"/>
        <v>0.006460899197882396</v>
      </c>
    </row>
    <row r="60" spans="1:6" ht="13.5">
      <c r="A60">
        <f t="shared" si="4"/>
        <v>3.25</v>
      </c>
      <c r="B60">
        <f t="shared" si="0"/>
        <v>0.0020290489142320983</v>
      </c>
      <c r="C60">
        <f t="shared" si="5"/>
        <v>0.02752952692314608</v>
      </c>
      <c r="D60">
        <f t="shared" si="1"/>
        <v>-0.0052911346093819246</v>
      </c>
      <c r="E60">
        <f t="shared" si="2"/>
        <v>-0.008184263583057497</v>
      </c>
      <c r="F60">
        <f t="shared" si="3"/>
        <v>0.002901731977839861</v>
      </c>
    </row>
    <row r="61" spans="1:6" ht="13.5">
      <c r="A61">
        <f t="shared" si="4"/>
        <v>3.5</v>
      </c>
      <c r="B61">
        <f t="shared" si="0"/>
        <v>0.0008726830636077627</v>
      </c>
      <c r="C61">
        <f t="shared" si="5"/>
        <v>0.024023407928217097</v>
      </c>
      <c r="D61">
        <f t="shared" si="1"/>
        <v>-0.0028931289736755725</v>
      </c>
      <c r="E61">
        <f t="shared" si="2"/>
        <v>-0.0043363921778536265</v>
      </c>
      <c r="F61">
        <f t="shared" si="3"/>
        <v>0.0012252788948877184</v>
      </c>
    </row>
    <row r="62" spans="1:6" ht="13.5">
      <c r="A62">
        <f t="shared" si="4"/>
        <v>3.75</v>
      </c>
      <c r="B62">
        <f t="shared" si="0"/>
        <v>0.0003525958312799557</v>
      </c>
      <c r="C62">
        <f t="shared" si="5"/>
        <v>0.021132624401585167</v>
      </c>
      <c r="D62">
        <f t="shared" si="1"/>
        <v>-0.0014432632041780542</v>
      </c>
      <c r="E62">
        <f t="shared" si="2"/>
        <v>-0.002104518063834712</v>
      </c>
      <c r="F62">
        <f t="shared" si="3"/>
        <v>0.0004864261135656548</v>
      </c>
    </row>
    <row r="63" spans="1:6" ht="13.5">
      <c r="A63">
        <f t="shared" si="4"/>
        <v>4</v>
      </c>
      <c r="B63">
        <f t="shared" si="0"/>
        <v>0.00013383028228569906</v>
      </c>
      <c r="C63">
        <f t="shared" si="5"/>
        <v>0.018724126767580975</v>
      </c>
      <c r="D63">
        <f t="shared" si="1"/>
        <v>-0.0006612548596566576</v>
      </c>
      <c r="E63">
        <f t="shared" si="2"/>
        <v>-0.0009407781565041334</v>
      </c>
      <c r="F63">
        <f t="shared" si="3"/>
        <v>0.00018154893898002076</v>
      </c>
    </row>
    <row r="64" spans="1:6" ht="13.5">
      <c r="A64">
        <f t="shared" si="4"/>
        <v>4.25</v>
      </c>
      <c r="B64">
        <f t="shared" si="0"/>
        <v>4.77186566943217E-05</v>
      </c>
      <c r="C64">
        <f t="shared" si="5"/>
        <v>0.016698237641908278</v>
      </c>
      <c r="D64">
        <f t="shared" si="1"/>
        <v>-0.00027952329684747575</v>
      </c>
      <c r="E64">
        <f t="shared" si="2"/>
        <v>-0.000388897721772</v>
      </c>
      <c r="F64">
        <f t="shared" si="3"/>
        <v>6.370240455167572E-05</v>
      </c>
    </row>
    <row r="65" spans="1:6" ht="13.5">
      <c r="A65">
        <f t="shared" si="4"/>
        <v>4.5</v>
      </c>
      <c r="B65">
        <f t="shared" si="0"/>
        <v>1.5983747857354023E-05</v>
      </c>
      <c r="C65">
        <f t="shared" si="5"/>
        <v>0.01497930141406478</v>
      </c>
      <c r="D65">
        <f t="shared" si="1"/>
        <v>-0.00010937442492452426</v>
      </c>
      <c r="E65">
        <f t="shared" si="2"/>
        <v>-0.00014908643886045917</v>
      </c>
      <c r="F65">
        <f t="shared" si="3"/>
        <v>2.1013257270069347E-05</v>
      </c>
    </row>
    <row r="66" spans="1:6" ht="13.5">
      <c r="A66">
        <f t="shared" si="4"/>
        <v>4.75</v>
      </c>
      <c r="B66">
        <f t="shared" si="0"/>
        <v>5.029509412715324E-06</v>
      </c>
      <c r="C66">
        <f t="shared" si="5"/>
        <v>0.013509184299156565</v>
      </c>
      <c r="D66">
        <f t="shared" si="1"/>
        <v>-3.971201393593491E-05</v>
      </c>
      <c r="E66">
        <f t="shared" si="2"/>
        <v>-5.3116450185263373E-05</v>
      </c>
      <c r="F66">
        <f t="shared" si="3"/>
        <v>6.516229555339145E-06</v>
      </c>
    </row>
    <row r="67" spans="1:6" ht="13.5">
      <c r="A67">
        <f t="shared" si="4"/>
        <v>5</v>
      </c>
      <c r="B67">
        <f t="shared" si="0"/>
        <v>1.4867201426238214E-06</v>
      </c>
      <c r="C67">
        <f t="shared" si="5"/>
        <v>0.012242698271110637</v>
      </c>
      <c r="D67">
        <f t="shared" si="1"/>
        <v>-1.3404436249328466E-05</v>
      </c>
      <c r="E67">
        <f t="shared" si="2"/>
        <v>-1.7616867464083545E-05</v>
      </c>
      <c r="F67">
        <f t="shared" si="3"/>
        <v>1.8995674158454448E-06</v>
      </c>
    </row>
    <row r="68" spans="1:6" ht="13.5">
      <c r="A68">
        <f t="shared" si="4"/>
        <v>5.25</v>
      </c>
      <c r="B68">
        <f t="shared" si="0"/>
        <v>4.128472732216234E-07</v>
      </c>
      <c r="C68">
        <f t="shared" si="5"/>
        <v>0.011144338032345788</v>
      </c>
      <c r="D68">
        <f t="shared" si="1"/>
        <v>-4.212431214755079E-06</v>
      </c>
      <c r="E68">
        <f t="shared" si="2"/>
        <v>-5.446343586403708E-06</v>
      </c>
      <c r="F68">
        <f t="shared" si="3"/>
        <v>5.205449191312207E-07</v>
      </c>
    </row>
    <row r="69" spans="1:6" ht="13.5">
      <c r="A69">
        <f t="shared" si="4"/>
        <v>5.5</v>
      </c>
      <c r="B69">
        <f t="shared" si="0"/>
        <v>1.0769764590959729E-07</v>
      </c>
      <c r="C69">
        <f t="shared" si="5"/>
        <v>0.01018592496156405</v>
      </c>
      <c r="D69">
        <f t="shared" si="1"/>
        <v>-1.2339123716486289E-06</v>
      </c>
      <c r="E69">
        <f t="shared" si="2"/>
        <v>-1.5711355364645193E-06</v>
      </c>
      <c r="F69">
        <f t="shared" si="3"/>
        <v>1.340900890916769E-07</v>
      </c>
    </row>
    <row r="70" spans="1:6" ht="13.5">
      <c r="A70">
        <f t="shared" si="4"/>
        <v>5.75</v>
      </c>
      <c r="B70">
        <f t="shared" si="0"/>
        <v>2.6392443182079623E-08</v>
      </c>
      <c r="C70">
        <f t="shared" si="5"/>
        <v>0.009344885285838577</v>
      </c>
      <c r="D70">
        <f t="shared" si="1"/>
        <v>-3.3722316481589045E-07</v>
      </c>
      <c r="E70">
        <f t="shared" si="2"/>
        <v>-4.2327769989855593E-07</v>
      </c>
      <c r="F70">
        <f t="shared" si="3"/>
        <v>3.246832859794388E-08</v>
      </c>
    </row>
    <row r="71" spans="1:6" ht="13.5">
      <c r="A71">
        <f t="shared" si="4"/>
        <v>6</v>
      </c>
      <c r="B71">
        <f t="shared" si="0"/>
        <v>6.075885415864258E-09</v>
      </c>
      <c r="C71">
        <f t="shared" si="5"/>
        <v>0.00860297716348315</v>
      </c>
      <c r="D71">
        <f t="shared" si="1"/>
        <v>-8.605453508266548E-08</v>
      </c>
      <c r="E71">
        <f t="shared" si="2"/>
        <v>-1.0657270644569713E-07</v>
      </c>
      <c r="F71">
        <f t="shared" si="3"/>
        <v>7.389887788965421E-09</v>
      </c>
    </row>
    <row r="72" spans="1:6" ht="13.5">
      <c r="A72">
        <f t="shared" si="4"/>
        <v>6.25</v>
      </c>
      <c r="B72">
        <f t="shared" si="0"/>
        <v>1.3140023731011628E-09</v>
      </c>
      <c r="C72">
        <f t="shared" si="5"/>
        <v>0.007945339283591302</v>
      </c>
      <c r="D72">
        <f t="shared" si="1"/>
        <v>-2.051817136303165E-08</v>
      </c>
      <c r="E72">
        <f t="shared" si="2"/>
        <v>-2.50917142857818E-08</v>
      </c>
      <c r="F72">
        <f t="shared" si="3"/>
        <v>1.5809581473214197E-09</v>
      </c>
    </row>
    <row r="73" spans="1:6" ht="13.5">
      <c r="A73">
        <f t="shared" si="4"/>
        <v>6.5</v>
      </c>
      <c r="B73">
        <f t="shared" si="0"/>
        <v>2.6695577422025703E-10</v>
      </c>
      <c r="C73">
        <f t="shared" si="5"/>
        <v>0.007359772371072291</v>
      </c>
      <c r="D73">
        <f t="shared" si="1"/>
        <v>-4.57354292275015E-09</v>
      </c>
      <c r="E73">
        <f t="shared" si="2"/>
        <v>-5.527043833705358E-09</v>
      </c>
      <c r="F73">
        <f t="shared" si="3"/>
        <v>3.1790517532625746E-10</v>
      </c>
    </row>
    <row r="74" spans="1:6" ht="13.5">
      <c r="A74">
        <f t="shared" si="4"/>
        <v>6.75</v>
      </c>
      <c r="B74">
        <f t="shared" si="0"/>
        <v>5.0949401106000416E-11</v>
      </c>
      <c r="C74">
        <f t="shared" si="5"/>
        <v>0.006836191249371845</v>
      </c>
      <c r="D74">
        <f t="shared" si="1"/>
        <v>-9.535009109552077E-10</v>
      </c>
      <c r="E74">
        <f t="shared" si="2"/>
        <v>-1.1395038680576754E-09</v>
      </c>
      <c r="F74">
        <f t="shared" si="3"/>
        <v>6.008412537225158E-11</v>
      </c>
    </row>
    <row r="75" spans="1:6" ht="13.5">
      <c r="A75">
        <f t="shared" si="4"/>
        <v>7</v>
      </c>
      <c r="B75">
        <f t="shared" si="0"/>
        <v>9.134724266251162E-12</v>
      </c>
      <c r="C75">
        <f t="shared" si="5"/>
        <v>0.006366203100977531</v>
      </c>
      <c r="D75">
        <f t="shared" si="1"/>
        <v>-1.8600295710246764E-10</v>
      </c>
      <c r="E75">
        <f t="shared" si="2"/>
        <v>-2.1996559683550146E-10</v>
      </c>
      <c r="F75">
        <f t="shared" si="3"/>
        <v>1.0673262866586555E-11</v>
      </c>
    </row>
    <row r="76" spans="1:6" ht="13.5">
      <c r="A76">
        <f t="shared" si="4"/>
        <v>7.25</v>
      </c>
      <c r="B76">
        <f t="shared" si="0"/>
        <v>1.5385386003353927E-12</v>
      </c>
      <c r="C76">
        <f t="shared" si="5"/>
        <v>0.005942780024249738</v>
      </c>
      <c r="D76">
        <f t="shared" si="1"/>
        <v>-3.3962639733033813E-11</v>
      </c>
      <c r="E76">
        <f t="shared" si="2"/>
        <v>-3.9768930373773404E-11</v>
      </c>
      <c r="F76">
        <f t="shared" si="3"/>
        <v>1.7819707564474883E-12</v>
      </c>
    </row>
    <row r="77" spans="1:6" ht="13.5">
      <c r="A77">
        <f t="shared" si="4"/>
        <v>7.5</v>
      </c>
      <c r="B77">
        <f t="shared" si="0"/>
        <v>2.4343215611209564E-13</v>
      </c>
      <c r="C77">
        <f t="shared" si="5"/>
        <v>0.00556000270827732</v>
      </c>
      <c r="D77">
        <f t="shared" si="1"/>
        <v>-5.80629064073959E-12</v>
      </c>
      <c r="E77">
        <f t="shared" si="2"/>
        <v>-6.7359597401194235E-12</v>
      </c>
      <c r="F77">
        <f t="shared" si="3"/>
        <v>2.796151159044434E-13</v>
      </c>
    </row>
    <row r="78" spans="1:6" ht="13.5">
      <c r="A78">
        <f t="shared" si="4"/>
        <v>7.75</v>
      </c>
      <c r="B78">
        <f t="shared" si="0"/>
        <v>3.6182959792347734E-14</v>
      </c>
      <c r="C78">
        <f t="shared" si="5"/>
        <v>0.005212858219838306</v>
      </c>
      <c r="D78">
        <f t="shared" si="1"/>
        <v>-9.296690993798334E-13</v>
      </c>
      <c r="E78">
        <f t="shared" si="2"/>
        <v>-1.0691109413203327E-12</v>
      </c>
      <c r="F78">
        <f t="shared" si="3"/>
        <v>4.123523300962139E-14</v>
      </c>
    </row>
    <row r="79" spans="1:4" ht="13.5">
      <c r="A79">
        <f t="shared" si="4"/>
        <v>8</v>
      </c>
      <c r="B79">
        <f t="shared" si="0"/>
        <v>5.052273217273655E-15</v>
      </c>
      <c r="C79">
        <f t="shared" si="5"/>
        <v>0.004897079308444255</v>
      </c>
      <c r="D79">
        <f t="shared" si="1"/>
        <v>-1.394418419404994E-13</v>
      </c>
    </row>
    <row r="81" spans="5:6" ht="13.5">
      <c r="E81">
        <f>SUM(E15:E78)</f>
        <v>2.0739537788313376</v>
      </c>
      <c r="F81">
        <f>SUM(F15:F78)</f>
        <v>8.000003378657585</v>
      </c>
    </row>
  </sheetData>
  <mergeCells count="1">
    <mergeCell ref="C2:E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C68"/>
  <sheetViews>
    <sheetView workbookViewId="0" topLeftCell="A4">
      <selection activeCell="O9" sqref="O9"/>
    </sheetView>
  </sheetViews>
  <sheetFormatPr defaultColWidth="9.00390625" defaultRowHeight="13.5"/>
  <sheetData>
    <row r="4" spans="1:3" ht="13.5">
      <c r="A4">
        <v>-8</v>
      </c>
      <c r="B4">
        <v>5.052273217273655E-15</v>
      </c>
      <c r="C4">
        <v>0.004897079308444255</v>
      </c>
    </row>
    <row r="5" spans="1:3" ht="13.5">
      <c r="A5">
        <v>-7.75</v>
      </c>
      <c r="B5">
        <v>3.6182959792347734E-14</v>
      </c>
      <c r="C5">
        <v>0.005212858219838306</v>
      </c>
    </row>
    <row r="6" spans="1:3" ht="13.5">
      <c r="A6">
        <v>-7.5</v>
      </c>
      <c r="B6">
        <v>2.4343215611209564E-13</v>
      </c>
      <c r="C6">
        <v>0.00556000270827732</v>
      </c>
    </row>
    <row r="7" spans="1:3" ht="13.5">
      <c r="A7">
        <v>-7.25</v>
      </c>
      <c r="B7">
        <v>1.5385386003353927E-12</v>
      </c>
      <c r="C7">
        <v>0.005942780024249738</v>
      </c>
    </row>
    <row r="8" spans="1:3" ht="13.5">
      <c r="A8">
        <v>-7</v>
      </c>
      <c r="B8">
        <v>9.134724266251162E-12</v>
      </c>
      <c r="C8">
        <v>0.006366203100977531</v>
      </c>
    </row>
    <row r="9" spans="1:3" ht="13.5">
      <c r="A9">
        <v>-6.75</v>
      </c>
      <c r="B9">
        <v>5.0949401106000416E-11</v>
      </c>
      <c r="C9">
        <v>0.006836191249371845</v>
      </c>
    </row>
    <row r="10" spans="1:3" ht="13.5">
      <c r="A10">
        <v>-6.5</v>
      </c>
      <c r="B10">
        <v>2.6695577422025703E-10</v>
      </c>
      <c r="C10">
        <v>0.007359772371072291</v>
      </c>
    </row>
    <row r="11" spans="1:3" ht="13.5">
      <c r="A11">
        <v>-6.25</v>
      </c>
      <c r="B11">
        <v>1.3140023731011628E-09</v>
      </c>
      <c r="C11">
        <v>0.007945339283591302</v>
      </c>
    </row>
    <row r="12" spans="1:3" ht="13.5">
      <c r="A12">
        <v>-6</v>
      </c>
      <c r="B12">
        <v>6.075885415864258E-09</v>
      </c>
      <c r="C12">
        <v>0.00860297716348315</v>
      </c>
    </row>
    <row r="13" spans="1:3" ht="13.5">
      <c r="A13">
        <v>-5.75</v>
      </c>
      <c r="B13">
        <v>2.6392443182079623E-08</v>
      </c>
      <c r="C13">
        <v>0.009344885285838577</v>
      </c>
    </row>
    <row r="14" spans="1:3" ht="13.5">
      <c r="A14">
        <v>-5.5</v>
      </c>
      <c r="B14">
        <v>1.0769764590959729E-07</v>
      </c>
      <c r="C14">
        <v>0.01018592496156405</v>
      </c>
    </row>
    <row r="15" spans="1:3" ht="13.5">
      <c r="A15">
        <v>-5.25</v>
      </c>
      <c r="B15">
        <v>4.128472732216234E-07</v>
      </c>
      <c r="C15">
        <v>0.011144338032345788</v>
      </c>
    </row>
    <row r="16" spans="1:3" ht="13.5">
      <c r="A16">
        <v>-5</v>
      </c>
      <c r="B16">
        <v>1.4867201426238214E-06</v>
      </c>
      <c r="C16">
        <v>0.012242698271110637</v>
      </c>
    </row>
    <row r="17" spans="1:3" ht="13.5">
      <c r="A17">
        <v>-4.75</v>
      </c>
      <c r="B17">
        <v>5.029509412715324E-06</v>
      </c>
      <c r="C17">
        <v>0.013509184299156565</v>
      </c>
    </row>
    <row r="18" spans="1:3" ht="13.5">
      <c r="A18">
        <v>-4.5</v>
      </c>
      <c r="B18">
        <v>1.5983747857354023E-05</v>
      </c>
      <c r="C18">
        <v>0.01497930141406478</v>
      </c>
    </row>
    <row r="19" spans="1:3" ht="13.5">
      <c r="A19">
        <v>-4.25</v>
      </c>
      <c r="B19">
        <v>4.77186566943217E-05</v>
      </c>
      <c r="C19">
        <v>0.016698237641908278</v>
      </c>
    </row>
    <row r="20" spans="1:3" ht="13.5">
      <c r="A20">
        <v>-4</v>
      </c>
      <c r="B20">
        <v>0.00013383028228569906</v>
      </c>
      <c r="C20">
        <v>0.018724126767580975</v>
      </c>
    </row>
    <row r="21" spans="1:3" ht="13.5">
      <c r="A21">
        <v>-3.75</v>
      </c>
      <c r="B21">
        <v>0.0003525958312799557</v>
      </c>
      <c r="C21">
        <v>0.021132624401585167</v>
      </c>
    </row>
    <row r="22" spans="1:3" ht="13.5">
      <c r="A22">
        <v>-3.5</v>
      </c>
      <c r="B22">
        <v>0.0008726830636077627</v>
      </c>
      <c r="C22">
        <v>0.024023407928217097</v>
      </c>
    </row>
    <row r="23" spans="1:3" ht="13.5">
      <c r="A23">
        <v>-3.25</v>
      </c>
      <c r="B23">
        <v>0.0020290489142320983</v>
      </c>
      <c r="C23">
        <v>0.02752952692314608</v>
      </c>
    </row>
    <row r="24" spans="1:3" ht="13.5">
      <c r="A24">
        <v>-3</v>
      </c>
      <c r="B24">
        <v>0.004431850283650298</v>
      </c>
      <c r="C24">
        <v>0.03183101550488766</v>
      </c>
    </row>
    <row r="25" spans="1:3" ht="13.5">
      <c r="A25">
        <v>-2.75</v>
      </c>
      <c r="B25">
        <v>0.009093566342095311</v>
      </c>
      <c r="C25">
        <v>0.0371749086188469</v>
      </c>
    </row>
    <row r="26" spans="1:3" ht="13.5">
      <c r="A26">
        <v>-2.5</v>
      </c>
      <c r="B26">
        <v>0.01752830789633425</v>
      </c>
      <c r="C26">
        <v>0.04390484897225883</v>
      </c>
    </row>
    <row r="27" spans="1:3" ht="13.5">
      <c r="A27">
        <v>-2.25</v>
      </c>
      <c r="B27">
        <v>0.03173966524034441</v>
      </c>
      <c r="C27">
        <v>0.052504767843113656</v>
      </c>
    </row>
    <row r="28" spans="1:3" ht="13.5">
      <c r="A28">
        <v>-2</v>
      </c>
      <c r="B28">
        <v>0.05399098931531173</v>
      </c>
      <c r="C28">
        <v>0.06366203100977531</v>
      </c>
    </row>
    <row r="29" spans="1:3" ht="13.5">
      <c r="A29">
        <v>-1.75</v>
      </c>
      <c r="B29">
        <v>0.0862773552642014</v>
      </c>
      <c r="C29">
        <v>0.07835326893510808</v>
      </c>
    </row>
    <row r="30" spans="1:3" ht="13.5">
      <c r="A30">
        <v>-1.5</v>
      </c>
      <c r="B30">
        <v>0.12951765036534288</v>
      </c>
      <c r="C30">
        <v>0.0979415861688851</v>
      </c>
    </row>
    <row r="31" spans="1:3" ht="13.5">
      <c r="A31">
        <v>-1.25</v>
      </c>
      <c r="B31">
        <v>0.18264916252761199</v>
      </c>
      <c r="C31">
        <v>0.1242185970922445</v>
      </c>
    </row>
    <row r="32" spans="1:3" ht="13.5">
      <c r="A32">
        <v>-1</v>
      </c>
      <c r="B32">
        <v>0.24197082671117182</v>
      </c>
      <c r="C32">
        <v>0.15915507752443828</v>
      </c>
    </row>
    <row r="33" spans="1:3" ht="13.5">
      <c r="A33">
        <v>-0.75</v>
      </c>
      <c r="B33">
        <v>0.30113755933483866</v>
      </c>
      <c r="C33">
        <v>0.203718499231281</v>
      </c>
    </row>
    <row r="34" spans="1:3" ht="13.5">
      <c r="A34">
        <v>-0.5</v>
      </c>
      <c r="B34">
        <v>0.3520654754528236</v>
      </c>
      <c r="C34">
        <v>0.25464812403910125</v>
      </c>
    </row>
    <row r="35" spans="1:3" ht="13.5">
      <c r="A35">
        <v>-0.25</v>
      </c>
      <c r="B35">
        <v>0.38666828010524573</v>
      </c>
      <c r="C35">
        <v>0.2995860282812956</v>
      </c>
    </row>
    <row r="36" spans="1:3" ht="13.5">
      <c r="A36">
        <v>0</v>
      </c>
      <c r="B36">
        <v>0.3989424488876037</v>
      </c>
      <c r="C36">
        <v>0.31831015504887655</v>
      </c>
    </row>
    <row r="37" spans="1:3" ht="13.5">
      <c r="A37">
        <v>0.25</v>
      </c>
      <c r="B37">
        <v>0.38666828010524573</v>
      </c>
      <c r="C37">
        <v>0.2995860282812956</v>
      </c>
    </row>
    <row r="38" spans="1:3" ht="13.5">
      <c r="A38">
        <v>0.5</v>
      </c>
      <c r="B38">
        <v>0.3520654754528236</v>
      </c>
      <c r="C38">
        <v>0.25464812403910125</v>
      </c>
    </row>
    <row r="39" spans="1:3" ht="13.5">
      <c r="A39">
        <v>0.75</v>
      </c>
      <c r="B39">
        <v>0.30113755933483866</v>
      </c>
      <c r="C39">
        <v>0.203718499231281</v>
      </c>
    </row>
    <row r="40" spans="1:3" ht="13.5">
      <c r="A40">
        <v>1</v>
      </c>
      <c r="B40">
        <v>0.24197082671117182</v>
      </c>
      <c r="C40">
        <v>0.15915507752443828</v>
      </c>
    </row>
    <row r="41" spans="1:3" ht="13.5">
      <c r="A41">
        <v>1.25</v>
      </c>
      <c r="B41">
        <v>0.18264916252761199</v>
      </c>
      <c r="C41">
        <v>0.1242185970922445</v>
      </c>
    </row>
    <row r="42" spans="1:3" ht="13.5">
      <c r="A42">
        <v>1.5</v>
      </c>
      <c r="B42">
        <v>0.12951765036534288</v>
      </c>
      <c r="C42">
        <v>0.0979415861688851</v>
      </c>
    </row>
    <row r="43" spans="1:3" ht="13.5">
      <c r="A43">
        <v>1.75</v>
      </c>
      <c r="B43">
        <v>0.0862773552642014</v>
      </c>
      <c r="C43">
        <v>0.07835326893510808</v>
      </c>
    </row>
    <row r="44" spans="1:3" ht="13.5">
      <c r="A44">
        <v>2</v>
      </c>
      <c r="B44">
        <v>0.05399098931531173</v>
      </c>
      <c r="C44">
        <v>0.06366203100977531</v>
      </c>
    </row>
    <row r="45" spans="1:3" ht="13.5">
      <c r="A45">
        <v>2.25</v>
      </c>
      <c r="B45">
        <v>0.03173966524034441</v>
      </c>
      <c r="C45">
        <v>0.052504767843113656</v>
      </c>
    </row>
    <row r="46" spans="1:3" ht="13.5">
      <c r="A46">
        <v>2.5</v>
      </c>
      <c r="B46">
        <v>0.01752830789633425</v>
      </c>
      <c r="C46">
        <v>0.04390484897225883</v>
      </c>
    </row>
    <row r="47" spans="1:3" ht="13.5">
      <c r="A47">
        <v>2.75</v>
      </c>
      <c r="B47">
        <v>0.009093566342095311</v>
      </c>
      <c r="C47">
        <v>0.0371749086188469</v>
      </c>
    </row>
    <row r="48" spans="1:3" ht="13.5">
      <c r="A48">
        <v>3</v>
      </c>
      <c r="B48">
        <v>0.004431850283650298</v>
      </c>
      <c r="C48">
        <v>0.03183101550488766</v>
      </c>
    </row>
    <row r="49" spans="1:3" ht="13.5">
      <c r="A49">
        <v>3.25</v>
      </c>
      <c r="B49">
        <v>0.0020290489142320983</v>
      </c>
      <c r="C49">
        <v>0.02752952692314608</v>
      </c>
    </row>
    <row r="50" spans="1:3" ht="13.5">
      <c r="A50">
        <v>3.5</v>
      </c>
      <c r="B50">
        <v>0.0008726830636077627</v>
      </c>
      <c r="C50">
        <v>0.024023407928217097</v>
      </c>
    </row>
    <row r="51" spans="1:3" ht="13.5">
      <c r="A51">
        <v>3.75</v>
      </c>
      <c r="B51">
        <v>0.0003525958312799557</v>
      </c>
      <c r="C51">
        <v>0.021132624401585167</v>
      </c>
    </row>
    <row r="52" spans="1:3" ht="13.5">
      <c r="A52">
        <v>4</v>
      </c>
      <c r="B52">
        <v>0.00013383028228569906</v>
      </c>
      <c r="C52">
        <v>0.018724126767580975</v>
      </c>
    </row>
    <row r="53" spans="1:3" ht="13.5">
      <c r="A53">
        <v>4.25</v>
      </c>
      <c r="B53">
        <v>4.77186566943217E-05</v>
      </c>
      <c r="C53">
        <v>0.016698237641908278</v>
      </c>
    </row>
    <row r="54" spans="1:3" ht="13.5">
      <c r="A54">
        <v>4.5</v>
      </c>
      <c r="B54">
        <v>1.5983747857354023E-05</v>
      </c>
      <c r="C54">
        <v>0.01497930141406478</v>
      </c>
    </row>
    <row r="55" spans="1:3" ht="13.5">
      <c r="A55">
        <v>4.75</v>
      </c>
      <c r="B55">
        <v>5.029509412715324E-06</v>
      </c>
      <c r="C55">
        <v>0.013509184299156565</v>
      </c>
    </row>
    <row r="56" spans="1:3" ht="13.5">
      <c r="A56">
        <v>5</v>
      </c>
      <c r="B56">
        <v>1.4867201426238214E-06</v>
      </c>
      <c r="C56">
        <v>0.012242698271110637</v>
      </c>
    </row>
    <row r="57" spans="1:3" ht="13.5">
      <c r="A57">
        <v>5.25</v>
      </c>
      <c r="B57">
        <v>4.128472732216234E-07</v>
      </c>
      <c r="C57">
        <v>0.011144338032345788</v>
      </c>
    </row>
    <row r="58" spans="1:3" ht="13.5">
      <c r="A58">
        <v>5.5</v>
      </c>
      <c r="B58">
        <v>1.0769764590959729E-07</v>
      </c>
      <c r="C58">
        <v>0.01018592496156405</v>
      </c>
    </row>
    <row r="59" spans="1:3" ht="13.5">
      <c r="A59">
        <v>5.75</v>
      </c>
      <c r="B59">
        <v>2.6392443182079623E-08</v>
      </c>
      <c r="C59">
        <v>0.009344885285838577</v>
      </c>
    </row>
    <row r="60" spans="1:3" ht="13.5">
      <c r="A60">
        <v>6</v>
      </c>
      <c r="B60">
        <v>6.075885415864258E-09</v>
      </c>
      <c r="C60">
        <v>0.00860297716348315</v>
      </c>
    </row>
    <row r="61" spans="1:3" ht="13.5">
      <c r="A61">
        <v>6.25</v>
      </c>
      <c r="B61">
        <v>1.3140023731011628E-09</v>
      </c>
      <c r="C61">
        <v>0.007945339283591302</v>
      </c>
    </row>
    <row r="62" spans="1:3" ht="13.5">
      <c r="A62">
        <v>6.5</v>
      </c>
      <c r="B62">
        <v>2.6695577422025703E-10</v>
      </c>
      <c r="C62">
        <v>0.007359772371072291</v>
      </c>
    </row>
    <row r="63" spans="1:3" ht="13.5">
      <c r="A63">
        <v>6.75</v>
      </c>
      <c r="B63">
        <v>5.0949401106000416E-11</v>
      </c>
      <c r="C63">
        <v>0.006836191249371845</v>
      </c>
    </row>
    <row r="64" spans="1:3" ht="13.5">
      <c r="A64">
        <v>7</v>
      </c>
      <c r="B64">
        <v>9.134724266251162E-12</v>
      </c>
      <c r="C64">
        <v>0.006366203100977531</v>
      </c>
    </row>
    <row r="65" spans="1:3" ht="13.5">
      <c r="A65">
        <v>7.25</v>
      </c>
      <c r="B65">
        <v>1.5385386003353927E-12</v>
      </c>
      <c r="C65">
        <v>0.005942780024249738</v>
      </c>
    </row>
    <row r="66" spans="1:3" ht="13.5">
      <c r="A66">
        <v>7.5</v>
      </c>
      <c r="B66">
        <v>2.4343215611209564E-13</v>
      </c>
      <c r="C66">
        <v>0.00556000270827732</v>
      </c>
    </row>
    <row r="67" spans="1:3" ht="13.5">
      <c r="A67">
        <v>7.75</v>
      </c>
      <c r="B67">
        <v>3.6182959792347734E-14</v>
      </c>
      <c r="C67">
        <v>0.005212858219838306</v>
      </c>
    </row>
    <row r="68" spans="1:3" ht="13.5">
      <c r="A68">
        <v>8</v>
      </c>
      <c r="B68">
        <v>5.052273217273655E-15</v>
      </c>
      <c r="C68">
        <v>0.004897079308444255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小島史男</dc:creator>
  <cp:keywords/>
  <dc:description/>
  <cp:lastModifiedBy>小島史男</cp:lastModifiedBy>
  <dcterms:created xsi:type="dcterms:W3CDTF">2006-05-06T04:29:28Z</dcterms:created>
  <dcterms:modified xsi:type="dcterms:W3CDTF">2006-05-07T07:45:59Z</dcterms:modified>
  <cp:category/>
  <cp:version/>
  <cp:contentType/>
  <cp:contentStatus/>
</cp:coreProperties>
</file>