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imulation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<sst xmlns="http://schemas.openxmlformats.org/spreadsheetml/2006/main" count="42" uniqueCount="34">
  <si>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L1</t>
  </si>
  <si>
    <t>Cta</t>
  </si>
  <si>
    <t>Cm</t>
  </si>
  <si>
    <t>L2</t>
  </si>
  <si>
    <t>発振コイル</t>
  </si>
  <si>
    <t>アンテナコイル</t>
  </si>
  <si>
    <t>Cso</t>
  </si>
  <si>
    <t>Cpt</t>
  </si>
  <si>
    <t>Cto</t>
  </si>
  <si>
    <t>バリコンの容量</t>
  </si>
  <si>
    <t>ストレー容量</t>
  </si>
  <si>
    <t>パッティングコンデンサー</t>
  </si>
  <si>
    <t>トリマーの容量</t>
  </si>
  <si>
    <t>発振周波数（Fo)</t>
  </si>
  <si>
    <t>アンテナ回路</t>
  </si>
  <si>
    <t>発振回路</t>
  </si>
  <si>
    <t>トリマーとストレーの和</t>
  </si>
  <si>
    <t>（μH)</t>
  </si>
  <si>
    <t>（Pf）</t>
  </si>
  <si>
    <t>可変</t>
  </si>
  <si>
    <t>バリコンの容量（アンテナと同じ値）</t>
  </si>
  <si>
    <t>バリコン容量</t>
  </si>
  <si>
    <t>Fo(khz)</t>
  </si>
  <si>
    <t>受信周波数(Fr)</t>
  </si>
  <si>
    <t>Fo-455(IF周波数）</t>
  </si>
  <si>
    <t>Fa(khz)</t>
  </si>
  <si>
    <t>トラッキングエラー</t>
  </si>
  <si>
    <t>Fa(khz)=</t>
  </si>
  <si>
    <t>159155/√L1(Cta+Cm)</t>
  </si>
  <si>
    <t>Fo(khz)=</t>
  </si>
  <si>
    <t>159155/√L２〔Cso+Cpt×(Cm+Cto)/(Cpt+Cm+Cto)〕</t>
  </si>
  <si>
    <t>Fr(khz)=</t>
  </si>
  <si>
    <t>Fr(khz)</t>
  </si>
  <si>
    <t>Ant.同調周波数（Fa)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</si>
</sst>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"/>
    <numFmt numFmtId="194" formatCode="0.0_);[Red]\(0.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0_);[Red]\(0.000\)"/>
    <numFmt numFmtId="205" formatCode="0.00_);[Red]\(0.00\)"/>
    <numFmt numFmtId="206" formatCode="0.00_ "/>
    <numFmt numFmtId="207" formatCode="0.0_ "/>
    <numFmt numFmtId="208" formatCode="0_);[Red]\(0\)"/>
    <numFmt numFmtId="209" formatCode="0.00000000000000_);[Red]\(0.00000000000000\)"/>
    <numFmt numFmtId="210" formatCode="0;[Red]0"/>
    <numFmt numFmtId="211" formatCode="0.0;[Red]0.0"/>
    <numFmt numFmtId="212" formatCode="0.0_ ;[Red]\-0.0\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93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207" fontId="0" fillId="0" borderId="0" xfId="0" applyNumberFormat="1" applyAlignment="1">
      <alignment horizontal="center"/>
    </xf>
    <xf numFmtId="208" fontId="0" fillId="0" borderId="0" xfId="0" applyNumberFormat="1" applyAlignment="1">
      <alignment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7" fontId="0" fillId="0" borderId="1" xfId="0" applyNumberFormat="1" applyBorder="1" applyAlignment="1">
      <alignment horizontal="center"/>
    </xf>
    <xf numFmtId="194" fontId="0" fillId="0" borderId="1" xfId="0" applyNumberFormat="1" applyBorder="1" applyAlignment="1">
      <alignment horizontal="left"/>
    </xf>
    <xf numFmtId="19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7" fontId="0" fillId="0" borderId="0" xfId="0" applyNumberFormat="1" applyBorder="1" applyAlignment="1">
      <alignment horizontal="center"/>
    </xf>
    <xf numFmtId="194" fontId="0" fillId="0" borderId="0" xfId="0" applyNumberFormat="1" applyBorder="1" applyAlignment="1">
      <alignment horizontal="left"/>
    </xf>
    <xf numFmtId="19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07" fontId="0" fillId="0" borderId="4" xfId="0" applyNumberFormat="1" applyBorder="1" applyAlignment="1">
      <alignment horizontal="center"/>
    </xf>
    <xf numFmtId="194" fontId="0" fillId="0" borderId="4" xfId="0" applyNumberFormat="1" applyBorder="1" applyAlignment="1">
      <alignment horizontal="left"/>
    </xf>
    <xf numFmtId="194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208" fontId="0" fillId="0" borderId="1" xfId="0" applyNumberFormat="1" applyBorder="1" applyAlignment="1">
      <alignment/>
    </xf>
    <xf numFmtId="208" fontId="0" fillId="0" borderId="0" xfId="0" applyNumberFormat="1" applyBorder="1" applyAlignment="1">
      <alignment horizontal="center"/>
    </xf>
    <xf numFmtId="20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07" fontId="0" fillId="0" borderId="0" xfId="0" applyNumberFormat="1" applyFill="1" applyAlignment="1">
      <alignment horizontal="center"/>
    </xf>
    <xf numFmtId="194" fontId="0" fillId="0" borderId="0" xfId="0" applyNumberFormat="1" applyFill="1" applyAlignment="1">
      <alignment horizontal="right"/>
    </xf>
    <xf numFmtId="194" fontId="0" fillId="0" borderId="0" xfId="0" applyNumberFormat="1" applyFill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9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94" fontId="0" fillId="0" borderId="1" xfId="0" applyNumberFormat="1" applyBorder="1" applyAlignment="1">
      <alignment horizontal="center"/>
    </xf>
    <xf numFmtId="20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93" fontId="0" fillId="0" borderId="9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3" xfId="0" applyNumberFormat="1" applyBorder="1" applyAlignment="1">
      <alignment/>
    </xf>
    <xf numFmtId="193" fontId="0" fillId="0" borderId="9" xfId="0" applyNumberFormat="1" applyBorder="1" applyAlignment="1">
      <alignment horizontal="center"/>
    </xf>
    <xf numFmtId="193" fontId="0" fillId="0" borderId="0" xfId="0" applyNumberFormat="1" applyBorder="1" applyAlignment="1">
      <alignment horizontal="center"/>
    </xf>
    <xf numFmtId="193" fontId="0" fillId="0" borderId="3" xfId="0" applyNumberFormat="1" applyBorder="1" applyAlignment="1">
      <alignment horizontal="center"/>
    </xf>
    <xf numFmtId="19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207" fontId="0" fillId="0" borderId="4" xfId="0" applyNumberFormat="1" applyBorder="1" applyAlignment="1">
      <alignment horizontal="right"/>
    </xf>
    <xf numFmtId="208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08" fontId="4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194" fontId="5" fillId="0" borderId="9" xfId="0" applyNumberFormat="1" applyFont="1" applyBorder="1" applyAlignment="1">
      <alignment horizontal="right"/>
    </xf>
    <xf numFmtId="194" fontId="5" fillId="0" borderId="0" xfId="0" applyNumberFormat="1" applyFont="1" applyBorder="1" applyAlignment="1">
      <alignment horizontal="right"/>
    </xf>
    <xf numFmtId="194" fontId="5" fillId="0" borderId="3" xfId="0" applyNumberFormat="1" applyFont="1" applyBorder="1" applyAlignment="1">
      <alignment horizontal="right"/>
    </xf>
    <xf numFmtId="212" fontId="4" fillId="0" borderId="7" xfId="0" applyNumberFormat="1" applyFont="1" applyBorder="1" applyAlignment="1">
      <alignment horizontal="center" wrapText="1"/>
    </xf>
    <xf numFmtId="212" fontId="0" fillId="0" borderId="9" xfId="0" applyNumberFormat="1" applyBorder="1" applyAlignment="1">
      <alignment horizontal="right"/>
    </xf>
    <xf numFmtId="212" fontId="0" fillId="0" borderId="0" xfId="0" applyNumberFormat="1" applyBorder="1" applyAlignment="1">
      <alignment horizontal="right"/>
    </xf>
    <xf numFmtId="212" fontId="0" fillId="0" borderId="3" xfId="0" applyNumberFormat="1" applyBorder="1" applyAlignment="1">
      <alignment horizontal="right"/>
    </xf>
    <xf numFmtId="212" fontId="0" fillId="0" borderId="0" xfId="0" applyNumberForma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8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207" fontId="0" fillId="0" borderId="10" xfId="0" applyNumberFormat="1" applyBorder="1" applyAlignment="1">
      <alignment horizontal="center" vertical="center" wrapText="1"/>
    </xf>
    <xf numFmtId="207" fontId="0" fillId="0" borderId="7" xfId="0" applyNumberFormat="1" applyBorder="1" applyAlignment="1">
      <alignment horizontal="center" vertical="center" wrapText="1"/>
    </xf>
    <xf numFmtId="207" fontId="0" fillId="0" borderId="11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2</xdr:row>
      <xdr:rowOff>47625</xdr:rowOff>
    </xdr:from>
    <xdr:to>
      <xdr:col>12</xdr:col>
      <xdr:colOff>371475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00050"/>
          <a:ext cx="2047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2.625" style="0" customWidth="1"/>
    <col min="2" max="2" width="9.00390625" style="1" customWidth="1"/>
    <col min="5" max="5" width="9.25390625" style="4" customWidth="1"/>
    <col min="6" max="6" width="7.50390625" style="6" bestFit="1" customWidth="1"/>
    <col min="7" max="7" width="6.875" style="0" bestFit="1" customWidth="1"/>
    <col min="8" max="8" width="7.75390625" style="8" customWidth="1"/>
    <col min="9" max="9" width="8.25390625" style="5" customWidth="1"/>
    <col min="10" max="10" width="8.50390625" style="5" customWidth="1"/>
    <col min="11" max="11" width="8.125" style="0" customWidth="1"/>
    <col min="12" max="12" width="7.75390625" style="0" customWidth="1"/>
    <col min="13" max="13" width="8.125" style="0" customWidth="1"/>
    <col min="14" max="14" width="8.625" style="0" customWidth="1"/>
    <col min="15" max="15" width="8.00390625" style="0" customWidth="1"/>
    <col min="16" max="16" width="8.25390625" style="0" customWidth="1"/>
    <col min="17" max="17" width="7.00390625" style="0" customWidth="1"/>
  </cols>
  <sheetData>
    <row r="1" ht="13.5">
      <c r="D1" s="1"/>
    </row>
    <row r="2" spans="2:8" ht="14.25" thickBot="1">
      <c r="B2" s="4"/>
      <c r="C2" s="6"/>
      <c r="D2" s="7"/>
      <c r="E2" s="8"/>
      <c r="F2" s="5"/>
      <c r="G2" s="5"/>
      <c r="H2"/>
    </row>
    <row r="3" spans="2:8" ht="14.25" customHeight="1" thickBot="1">
      <c r="B3" s="73" t="s">
        <v>14</v>
      </c>
      <c r="C3" s="10" t="s">
        <v>0</v>
      </c>
      <c r="D3" s="11" t="s">
        <v>5</v>
      </c>
      <c r="E3" s="12"/>
      <c r="F3" s="13"/>
      <c r="G3" s="14" t="s">
        <v>17</v>
      </c>
      <c r="H3" s="72">
        <v>210</v>
      </c>
    </row>
    <row r="4" spans="2:8" ht="14.25" thickBot="1">
      <c r="B4" s="74"/>
      <c r="C4" s="15" t="s">
        <v>1</v>
      </c>
      <c r="D4" s="16" t="s">
        <v>16</v>
      </c>
      <c r="E4" s="17"/>
      <c r="F4" s="18"/>
      <c r="G4" s="19" t="s">
        <v>18</v>
      </c>
      <c r="H4" s="72">
        <v>30</v>
      </c>
    </row>
    <row r="5" spans="2:12" ht="14.25" thickBot="1">
      <c r="B5" s="75"/>
      <c r="C5" s="20" t="s">
        <v>2</v>
      </c>
      <c r="D5" s="21" t="s">
        <v>9</v>
      </c>
      <c r="E5" s="22"/>
      <c r="F5" s="23"/>
      <c r="G5" s="24" t="s">
        <v>18</v>
      </c>
      <c r="H5" s="33" t="s">
        <v>19</v>
      </c>
      <c r="L5" s="56"/>
    </row>
    <row r="6" spans="2:8" ht="14.25" thickBot="1">
      <c r="B6" s="4"/>
      <c r="D6" s="4"/>
      <c r="E6" s="6"/>
      <c r="F6"/>
      <c r="H6"/>
    </row>
    <row r="7" spans="2:8" ht="14.25" thickBot="1">
      <c r="B7" s="73" t="s">
        <v>15</v>
      </c>
      <c r="C7" s="25" t="s">
        <v>3</v>
      </c>
      <c r="D7" s="26" t="s">
        <v>4</v>
      </c>
      <c r="E7" s="13"/>
      <c r="F7" s="13"/>
      <c r="G7" s="14" t="s">
        <v>17</v>
      </c>
      <c r="H7" s="71">
        <v>110</v>
      </c>
    </row>
    <row r="8" spans="2:12" ht="14.25" thickBot="1">
      <c r="B8" s="74"/>
      <c r="C8" s="27" t="s">
        <v>6</v>
      </c>
      <c r="D8" s="28" t="s">
        <v>10</v>
      </c>
      <c r="E8" s="18"/>
      <c r="F8" s="18"/>
      <c r="G8" s="19" t="s">
        <v>18</v>
      </c>
      <c r="H8" s="72">
        <v>10</v>
      </c>
      <c r="L8" s="56"/>
    </row>
    <row r="9" spans="2:12" ht="14.25" thickBot="1">
      <c r="B9" s="74"/>
      <c r="C9" s="27" t="s">
        <v>7</v>
      </c>
      <c r="D9" s="28" t="s">
        <v>11</v>
      </c>
      <c r="E9" s="18"/>
      <c r="F9" s="18"/>
      <c r="G9" s="19" t="s">
        <v>18</v>
      </c>
      <c r="H9" s="72">
        <v>485</v>
      </c>
      <c r="J9" s="58"/>
      <c r="K9" s="56"/>
      <c r="L9" s="56"/>
    </row>
    <row r="10" spans="2:12" ht="14.25" thickBot="1">
      <c r="B10" s="74"/>
      <c r="C10" s="27" t="s">
        <v>8</v>
      </c>
      <c r="D10" s="28" t="s">
        <v>12</v>
      </c>
      <c r="E10" s="18"/>
      <c r="F10" s="18"/>
      <c r="G10" s="19" t="s">
        <v>18</v>
      </c>
      <c r="H10" s="72">
        <v>32.5</v>
      </c>
      <c r="J10" s="56"/>
      <c r="L10" s="56"/>
    </row>
    <row r="11" spans="2:12" ht="14.25" thickBot="1">
      <c r="B11" s="75"/>
      <c r="C11" s="20" t="s">
        <v>2</v>
      </c>
      <c r="D11" s="21" t="s">
        <v>20</v>
      </c>
      <c r="E11" s="22"/>
      <c r="F11" s="23"/>
      <c r="G11" s="24" t="s">
        <v>18</v>
      </c>
      <c r="H11" s="33" t="s">
        <v>19</v>
      </c>
      <c r="L11" s="56"/>
    </row>
    <row r="12" spans="2:8" ht="13.5">
      <c r="B12" s="4"/>
      <c r="C12" s="8"/>
      <c r="D12" s="5"/>
      <c r="E12"/>
      <c r="F12"/>
      <c r="H12"/>
    </row>
    <row r="13" spans="3:12" ht="13.5">
      <c r="C13" s="56" t="s">
        <v>33</v>
      </c>
      <c r="D13" s="56"/>
      <c r="F13" s="56"/>
      <c r="G13" s="56" t="s">
        <v>13</v>
      </c>
      <c r="H13"/>
      <c r="I13"/>
      <c r="L13" s="56" t="s">
        <v>23</v>
      </c>
    </row>
    <row r="14" spans="2:12" ht="13.5">
      <c r="B14" s="57" t="s">
        <v>27</v>
      </c>
      <c r="C14" s="56" t="s">
        <v>28</v>
      </c>
      <c r="D14" s="56"/>
      <c r="E14" s="57" t="s">
        <v>29</v>
      </c>
      <c r="F14" s="56" t="s">
        <v>30</v>
      </c>
      <c r="G14" s="56"/>
      <c r="H14"/>
      <c r="I14"/>
      <c r="K14" s="57" t="s">
        <v>31</v>
      </c>
      <c r="L14" s="56" t="s">
        <v>24</v>
      </c>
    </row>
    <row r="15" ht="14.25" thickBot="1">
      <c r="H15"/>
    </row>
    <row r="16" spans="2:13" s="1" customFormat="1" ht="14.25" thickBot="1">
      <c r="B16" s="48" t="s">
        <v>21</v>
      </c>
      <c r="C16" s="68">
        <v>430</v>
      </c>
      <c r="D16" s="69">
        <v>300</v>
      </c>
      <c r="E16" s="69">
        <v>200</v>
      </c>
      <c r="F16" s="69">
        <v>150</v>
      </c>
      <c r="G16" s="69">
        <v>100</v>
      </c>
      <c r="H16" s="69">
        <v>75</v>
      </c>
      <c r="I16" s="69">
        <f>H16-20</f>
        <v>55</v>
      </c>
      <c r="J16" s="69">
        <f>I16-20</f>
        <v>35</v>
      </c>
      <c r="K16" s="69">
        <f>J16-10</f>
        <v>25</v>
      </c>
      <c r="L16" s="69">
        <v>20</v>
      </c>
      <c r="M16" s="70">
        <f>K16-10</f>
        <v>15</v>
      </c>
    </row>
    <row r="17" spans="2:13" s="1" customFormat="1" ht="13.5">
      <c r="B17" s="49"/>
      <c r="C17" s="36"/>
      <c r="D17" s="25"/>
      <c r="E17" s="37"/>
      <c r="F17" s="25"/>
      <c r="G17" s="38"/>
      <c r="H17" s="38"/>
      <c r="I17" s="38"/>
      <c r="J17" s="25"/>
      <c r="K17" s="25"/>
      <c r="L17" s="25"/>
      <c r="M17" s="39"/>
    </row>
    <row r="18" spans="2:13" s="1" customFormat="1" ht="13.5">
      <c r="B18" s="34" t="s">
        <v>25</v>
      </c>
      <c r="C18" s="40">
        <f aca="true" t="shared" si="0" ref="C18:M18">159155/SQRT($H$3*($H$4+C16))</f>
        <v>512.0728187351586</v>
      </c>
      <c r="D18" s="41">
        <f t="shared" si="0"/>
        <v>604.5798515477892</v>
      </c>
      <c r="E18" s="41">
        <f t="shared" si="0"/>
        <v>724.1803251778808</v>
      </c>
      <c r="F18" s="41">
        <f t="shared" si="0"/>
        <v>818.6049887738913</v>
      </c>
      <c r="G18" s="41">
        <f t="shared" si="0"/>
        <v>963.2498796190325</v>
      </c>
      <c r="H18" s="41">
        <f t="shared" si="0"/>
        <v>1071.8055215213806</v>
      </c>
      <c r="I18" s="41">
        <f t="shared" si="0"/>
        <v>1191.2452356608164</v>
      </c>
      <c r="J18" s="41">
        <f t="shared" si="0"/>
        <v>1362.241043711487</v>
      </c>
      <c r="K18" s="41">
        <f t="shared" si="0"/>
        <v>1480.9121450596863</v>
      </c>
      <c r="L18" s="41">
        <f t="shared" si="0"/>
        <v>1553.193761101238</v>
      </c>
      <c r="M18" s="42">
        <f t="shared" si="0"/>
        <v>1637.2099775477825</v>
      </c>
    </row>
    <row r="19" spans="2:13" s="1" customFormat="1" ht="13.5">
      <c r="B19" s="35" t="s">
        <v>22</v>
      </c>
      <c r="C19" s="40">
        <f aca="true" t="shared" si="1" ref="C19:M19">159155/SQRT($H$7*($H$8+$H$9*(C16+$H$10)/($H$9+C16+$H$10)))</f>
        <v>966.0573525843864</v>
      </c>
      <c r="D19" s="41">
        <f t="shared" si="1"/>
        <v>1054.0544778054332</v>
      </c>
      <c r="E19" s="41">
        <f t="shared" si="1"/>
        <v>1173.7008011193088</v>
      </c>
      <c r="F19" s="41">
        <f t="shared" si="1"/>
        <v>1270.7485389106048</v>
      </c>
      <c r="G19" s="41">
        <f t="shared" si="1"/>
        <v>1420.8245698865007</v>
      </c>
      <c r="H19" s="41">
        <f t="shared" si="1"/>
        <v>1532.9227020757412</v>
      </c>
      <c r="I19" s="41">
        <f t="shared" si="1"/>
        <v>1654.463455986522</v>
      </c>
      <c r="J19" s="41">
        <f t="shared" si="1"/>
        <v>1823.4901185590645</v>
      </c>
      <c r="K19" s="41">
        <f t="shared" si="1"/>
        <v>1936.5120441403044</v>
      </c>
      <c r="L19" s="41">
        <f t="shared" si="1"/>
        <v>2003.427345849888</v>
      </c>
      <c r="M19" s="42">
        <f t="shared" si="1"/>
        <v>2079.272912882733</v>
      </c>
    </row>
    <row r="20" spans="2:13" s="1" customFormat="1" ht="13.5">
      <c r="B20" s="3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2:13" s="1" customFormat="1" ht="13.5">
      <c r="B21" s="59" t="s">
        <v>32</v>
      </c>
      <c r="C21" s="60">
        <f aca="true" t="shared" si="2" ref="C21:M21">C19-455</f>
        <v>511.0573525843864</v>
      </c>
      <c r="D21" s="61">
        <f>D19-455</f>
        <v>599.0544778054332</v>
      </c>
      <c r="E21" s="61">
        <f t="shared" si="2"/>
        <v>718.7008011193088</v>
      </c>
      <c r="F21" s="61">
        <f t="shared" si="2"/>
        <v>815.7485389106048</v>
      </c>
      <c r="G21" s="61">
        <f t="shared" si="2"/>
        <v>965.8245698865007</v>
      </c>
      <c r="H21" s="61">
        <f t="shared" si="2"/>
        <v>1077.9227020757412</v>
      </c>
      <c r="I21" s="61">
        <f t="shared" si="2"/>
        <v>1199.463455986522</v>
      </c>
      <c r="J21" s="61">
        <f t="shared" si="2"/>
        <v>1368.4901185590645</v>
      </c>
      <c r="K21" s="61">
        <f t="shared" si="2"/>
        <v>1481.5120441403044</v>
      </c>
      <c r="L21" s="61">
        <f t="shared" si="2"/>
        <v>1548.427345849888</v>
      </c>
      <c r="M21" s="62">
        <f t="shared" si="2"/>
        <v>1624.2729128827332</v>
      </c>
    </row>
    <row r="22" spans="2:13" s="1" customFormat="1" ht="13.5">
      <c r="B22" s="3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2:17" s="67" customFormat="1" ht="22.5">
      <c r="B23" s="63" t="s">
        <v>26</v>
      </c>
      <c r="C23" s="64">
        <f>C18-C21</f>
        <v>1.0154661507722267</v>
      </c>
      <c r="D23" s="65">
        <f>D18-D21</f>
        <v>5.52537374235601</v>
      </c>
      <c r="E23" s="65">
        <f aca="true" t="shared" si="3" ref="E23:M23">E18-E21</f>
        <v>5.479524058571997</v>
      </c>
      <c r="F23" s="65">
        <f t="shared" si="3"/>
        <v>2.856449863286457</v>
      </c>
      <c r="G23" s="65">
        <f t="shared" si="3"/>
        <v>-2.5746902674682133</v>
      </c>
      <c r="H23" s="65">
        <f t="shared" si="3"/>
        <v>-6.11718055436063</v>
      </c>
      <c r="I23" s="65">
        <f t="shared" si="3"/>
        <v>-8.218220325705488</v>
      </c>
      <c r="J23" s="65">
        <f t="shared" si="3"/>
        <v>-6.2490748475775035</v>
      </c>
      <c r="K23" s="65">
        <f t="shared" si="3"/>
        <v>-0.5998990806181155</v>
      </c>
      <c r="L23" s="65">
        <f t="shared" si="3"/>
        <v>4.766415251349827</v>
      </c>
      <c r="M23" s="66">
        <f t="shared" si="3"/>
        <v>12.93706466504932</v>
      </c>
      <c r="Q23" s="65"/>
    </row>
    <row r="24" spans="2:17" s="9" customFormat="1" ht="14.25" thickBot="1">
      <c r="B24" s="50"/>
      <c r="C24" s="51"/>
      <c r="D24" s="52"/>
      <c r="E24" s="53"/>
      <c r="F24" s="22"/>
      <c r="G24" s="22"/>
      <c r="H24" s="54"/>
      <c r="I24" s="54"/>
      <c r="J24" s="54"/>
      <c r="K24" s="52"/>
      <c r="L24" s="52"/>
      <c r="M24" s="55"/>
      <c r="Q24" s="47"/>
    </row>
    <row r="25" spans="2:17" ht="13.5">
      <c r="B25" s="2"/>
      <c r="G25" s="3"/>
      <c r="Q25" s="18"/>
    </row>
    <row r="26" spans="2:7" ht="13.5">
      <c r="B26" s="2"/>
      <c r="G26" s="3"/>
    </row>
    <row r="27" spans="2:7" ht="13.5">
      <c r="B27" s="2"/>
      <c r="C27" s="29"/>
      <c r="D27" s="29"/>
      <c r="E27" s="30"/>
      <c r="F27" s="31"/>
      <c r="G27" s="32"/>
    </row>
    <row r="28" spans="2:12" ht="13.5">
      <c r="B28" s="2"/>
      <c r="C28" s="29"/>
      <c r="D28" s="29"/>
      <c r="E28" s="30"/>
      <c r="F28" s="31"/>
      <c r="G28" s="32"/>
      <c r="L28" s="46"/>
    </row>
    <row r="29" spans="2:7" ht="13.5" hidden="1">
      <c r="B29" s="2"/>
      <c r="C29" s="29"/>
      <c r="D29" s="29"/>
      <c r="E29" s="30"/>
      <c r="F29" s="31"/>
      <c r="G29" s="32"/>
    </row>
    <row r="30" spans="2:7" ht="13.5" hidden="1">
      <c r="B30" s="2"/>
      <c r="C30" s="29"/>
      <c r="D30" s="29"/>
      <c r="E30" s="30"/>
      <c r="F30" s="31"/>
      <c r="G30" s="32"/>
    </row>
    <row r="31" spans="2:7" ht="13.5" hidden="1">
      <c r="B31" s="2"/>
      <c r="C31" s="29"/>
      <c r="D31" s="29"/>
      <c r="E31" s="30"/>
      <c r="F31" s="31"/>
      <c r="G31" s="32"/>
    </row>
    <row r="32" spans="2:7" ht="13.5" hidden="1">
      <c r="B32" s="2"/>
      <c r="C32" s="29"/>
      <c r="D32" s="29"/>
      <c r="E32" s="30"/>
      <c r="F32" s="31"/>
      <c r="G32" s="32"/>
    </row>
    <row r="33" spans="2:7" ht="13.5" hidden="1">
      <c r="B33" s="2"/>
      <c r="C33" s="29"/>
      <c r="D33" s="29"/>
      <c r="E33" s="30"/>
      <c r="F33" s="31"/>
      <c r="G33" s="32"/>
    </row>
    <row r="34" spans="2:7" ht="13.5" hidden="1">
      <c r="B34" s="2"/>
      <c r="C34" s="29"/>
      <c r="D34" s="29"/>
      <c r="E34" s="30"/>
      <c r="F34" s="31"/>
      <c r="G34" s="32"/>
    </row>
    <row r="35" spans="2:7" ht="13.5">
      <c r="B35" s="2"/>
      <c r="C35" s="29"/>
      <c r="D35" s="46"/>
      <c r="E35" s="30"/>
      <c r="F35" s="31"/>
      <c r="G35" s="32"/>
    </row>
    <row r="36" spans="2:7" ht="13.5">
      <c r="B36" s="2"/>
      <c r="C36" s="29"/>
      <c r="D36" s="29"/>
      <c r="E36" s="30"/>
      <c r="F36" s="31"/>
      <c r="G36" s="32"/>
    </row>
    <row r="37" spans="2:7" ht="13.5">
      <c r="B37" s="2"/>
      <c r="C37" s="29"/>
      <c r="D37" s="29"/>
      <c r="E37" s="30"/>
      <c r="F37" s="31"/>
      <c r="G37" s="32"/>
    </row>
    <row r="38" spans="2:7" ht="13.5">
      <c r="B38" s="2"/>
      <c r="C38" s="29"/>
      <c r="D38" s="29"/>
      <c r="E38" s="30"/>
      <c r="F38" s="31"/>
      <c r="G38" s="32"/>
    </row>
    <row r="39" spans="2:7" ht="13.5">
      <c r="B39" s="2"/>
      <c r="C39" s="29"/>
      <c r="D39" s="29"/>
      <c r="E39" s="30"/>
      <c r="F39" s="31"/>
      <c r="G39" s="32"/>
    </row>
    <row r="40" spans="2:7" ht="13.5">
      <c r="B40" s="2"/>
      <c r="C40" s="29"/>
      <c r="D40" s="29"/>
      <c r="E40" s="30"/>
      <c r="F40" s="31"/>
      <c r="G40" s="32"/>
    </row>
    <row r="41" spans="2:7" ht="13.5">
      <c r="B41" s="2"/>
      <c r="C41" s="29"/>
      <c r="D41" s="29"/>
      <c r="E41" s="30"/>
      <c r="F41" s="31"/>
      <c r="G41" s="32"/>
    </row>
    <row r="42" spans="2:7" ht="13.5">
      <c r="B42" s="2"/>
      <c r="C42" s="29"/>
      <c r="D42" s="29"/>
      <c r="E42" s="30"/>
      <c r="F42" s="31"/>
      <c r="G42" s="32"/>
    </row>
    <row r="43" spans="2:7" ht="13.5">
      <c r="B43" s="2"/>
      <c r="C43" s="29"/>
      <c r="D43" s="29"/>
      <c r="E43" s="30"/>
      <c r="F43" s="31"/>
      <c r="G43" s="32"/>
    </row>
    <row r="44" spans="2:7" ht="13.5">
      <c r="B44" s="2"/>
      <c r="C44" s="29"/>
      <c r="D44" s="29"/>
      <c r="E44" s="30"/>
      <c r="F44" s="31"/>
      <c r="G44" s="32"/>
    </row>
    <row r="45" spans="2:7" ht="13.5">
      <c r="B45" s="2"/>
      <c r="C45" s="29"/>
      <c r="D45" s="29"/>
      <c r="E45" s="30"/>
      <c r="F45" s="31"/>
      <c r="G45" s="32"/>
    </row>
    <row r="46" spans="2:7" ht="13.5">
      <c r="B46" s="2"/>
      <c r="C46" s="29"/>
      <c r="D46" s="29"/>
      <c r="E46" s="30"/>
      <c r="F46" s="31"/>
      <c r="G46" s="32"/>
    </row>
    <row r="47" spans="2:7" ht="13.5">
      <c r="B47" s="2"/>
      <c r="C47" s="29"/>
      <c r="D47" s="29"/>
      <c r="E47" s="30"/>
      <c r="F47" s="31"/>
      <c r="G47" s="32"/>
    </row>
    <row r="48" spans="2:7" ht="13.5">
      <c r="B48" s="2"/>
      <c r="C48" s="29"/>
      <c r="D48" s="29"/>
      <c r="E48" s="30"/>
      <c r="F48" s="31"/>
      <c r="G48" s="32"/>
    </row>
    <row r="49" spans="2:7" ht="13.5">
      <c r="B49" s="2"/>
      <c r="C49" s="29"/>
      <c r="D49" s="29"/>
      <c r="E49" s="30"/>
      <c r="F49" s="31"/>
      <c r="G49" s="32"/>
    </row>
    <row r="50" spans="2:7" ht="13.5">
      <c r="B50" s="2"/>
      <c r="C50" s="29"/>
      <c r="D50" s="29"/>
      <c r="E50" s="30"/>
      <c r="F50" s="31"/>
      <c r="G50" s="32"/>
    </row>
    <row r="51" spans="2:7" ht="13.5">
      <c r="B51" s="2"/>
      <c r="G51" s="3"/>
    </row>
    <row r="52" spans="2:7" ht="13.5">
      <c r="B52" s="2"/>
      <c r="G52" s="3"/>
    </row>
    <row r="53" spans="2:7" ht="13.5">
      <c r="B53" s="2"/>
      <c r="G53" s="3"/>
    </row>
  </sheetData>
  <mergeCells count="2">
    <mergeCell ref="B3:B5"/>
    <mergeCell ref="B7:B11"/>
  </mergeCells>
  <printOptions/>
  <pageMargins left="0.75" right="0.75" top="1" bottom="1" header="0.512" footer="0.512"/>
  <pageSetup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amayakata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tracking-simulation1</dc:title>
  <dc:subject/>
  <dc:creator>y.amaya</dc:creator>
  <cp:keywords/>
  <dc:description/>
  <cp:lastModifiedBy>y.amaya</cp:lastModifiedBy>
  <dcterms:created xsi:type="dcterms:W3CDTF">2005-03-06T08:43:13Z</dcterms:created>
  <dcterms:modified xsi:type="dcterms:W3CDTF">2005-03-10T09:52:17Z</dcterms:modified>
  <cp:category/>
  <cp:version/>
  <cp:contentType/>
  <cp:contentStatus/>
</cp:coreProperties>
</file>