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2026.01.19【2.12（木）期限】公営企業に係る経営比較分析表（令和６年度決算）の分析等について\"/>
    </mc:Choice>
  </mc:AlternateContent>
  <xr:revisionPtr revIDLastSave="0" documentId="13_ncr:1_{06A1CF17-1990-4301-AA96-8249DA025160}" xr6:coauthVersionLast="36" xr6:coauthVersionMax="36" xr10:uidLastSave="{00000000-0000-0000-0000-000000000000}"/>
  <workbookProtection workbookAlgorithmName="SHA-512" workbookHashValue="npabxWn0FnYNI+w8fEqGimRQjNO/pcfSbo1hjsMd2+/Vp9ywYMB564wgxvRSiUK2Av+RJHhAKMO+9d8q5kUgVQ==" workbookSaltValue="fQ8t96cxw+1jFhxe5cmhxg==" workbookSpinCount="100000" lockStructure="1"/>
  <bookViews>
    <workbookView xWindow="0" yWindow="0" windowWidth="23040" windowHeight="921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J85" i="4"/>
  <c r="I85" i="4"/>
  <c r="H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<sst xmlns="http://schemas.openxmlformats.org/spreadsheetml/2006/main" count="231" uniqueCount="112">
  <si>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</si>
  <si>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</si>
  <si>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</si>
  <si>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</si>
  <si>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</si>
  <si>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</si>
  <si>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</si>
  <si>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</si>
  <si>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</si>
  <si>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</si>
  <si>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</si>
  <si>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</si>
  <si>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</si>
  <si>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</si>
  <si>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</si>
  <si>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</si>
  <si>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</si>
  <si>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</si>
  <si>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</si>
  <si>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</si>
  <si>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</si>
  <si>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</si>
  <si>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</si>
  <si>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</si>
  <si>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</si>
  <si>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</si>
  <si>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</si>
  <si>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</si>
  <si>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</si>
  <si>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</si>
  <si>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</si>
  <si>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</si>
  <si>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</si>
  <si>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</si>
  <si>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</si>
  <si>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</si>
  <si>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</si>
  <si>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</si>
  <si>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</si>
  <si>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</si>
  <si>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</si>
  <si>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</si>
  <si>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</si>
  <si>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</si>
  <si>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</si>
  <si>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</si>
  <si>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</si>
  <si>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</si>
  <si>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</si>
  <si>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</si>
  <si>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</si>
  <si>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</si>
  <si>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</si>
  <si>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</si>
  <si>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</si>
  <si>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</si>
  <si>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</si>
  <si>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</si>
  <si>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</si>
  <si>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</si>
  <si>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</si>
  <si>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</si>
  <si>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</si>
  <si>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</si>
  <si>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</si>
  <si>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</si>
  <si>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</si>
  <si>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</si>
  <si>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</si>
  <si>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</si>
  <si>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</si>
  <si>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</si>
  <si>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</si>
  <si>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</si>
  <si>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</si>
  <si>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</si>
  <si>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</si>
  <si>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</si>
  <si>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</si>
  <si>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</si>
  <si>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</si>
  <si>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</si>
  <si>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</si>
  <si>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</si>
  <si>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</si>
  <si>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</si>
  <si>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</si>
  <si>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</si>
  <si>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</si>
  <si>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</si>
  <si>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</si>
  <si>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</si>
  <si>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</si>
  <si>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滋賀県　長浜水道企業団</t>
  </si>
  <si>
    <t>法適用</t>
  </si>
  <si>
    <t>水道事業</t>
  </si>
  <si>
    <t>末端給水事業</t>
  </si>
  <si>
    <t>A3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</si>
  <si>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</si>
  <si>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</si>
  <si>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</si>
  <si>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</si>
  <si>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</si>
  <si>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</si>
  <si>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</si>
  <si>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</si>
  <si>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</si>
  <si>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</si>
  <si>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</si>
  <si>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
　経常収益が経常費用を上回っていて、健全な経営を維持している。
②累積欠損金比率
　累積欠損は発生していない。
③流動比率
　期間を通じて短期的な債務に対する支払能力を維持している。
④企業債残高対給水収益比率
　類似団体に比べ高い水準であるが、他の指標の状況を勘案し、企業債の規模に大きな問題はないと判断している。
⑤料金回収率
　供給単価が給水原価を上回っていて、健全な経営を維持している。
⑥給水原価
　類似団体に比べ低く、前年度と同水準を維持している。
⑦施設利用率
　漏水の増加等により給水量が増加したことから、前年度より増加したものの、類似団体に比べ低くなっている。今後アセットマネジメントを実施して適切な施設規模を検討し、施設の統廃合を進めていく。
⑧有収率
　北部地域で漏水が多発しているため、類似団体に比べ低くなっている。今後アセットマネジメントを実施して更新を推進し、指標の向上に努める。</t>
    <rPh sb="1" eb="3">
      <t>ケイジョウ</t>
    </rPh>
    <rPh sb="3" eb="5">
      <t>シュウシ</t>
    </rPh>
    <rPh sb="5" eb="7">
      <t>ヒリツ</t>
    </rPh>
    <rPh sb="9" eb="11">
      <t>ケイジョウ</t>
    </rPh>
    <rPh sb="11" eb="13">
      <t>シュウエキ</t>
    </rPh>
    <rPh sb="14" eb="16">
      <t>ケイジョウ</t>
    </rPh>
    <rPh sb="16" eb="18">
      <t>ヒヨウ</t>
    </rPh>
    <rPh sb="19" eb="21">
      <t>ウワマワ</t>
    </rPh>
    <rPh sb="26" eb="28">
      <t>ケンゼン</t>
    </rPh>
    <rPh sb="29" eb="31">
      <t>ケイエイ</t>
    </rPh>
    <rPh sb="32" eb="34">
      <t>イジ</t>
    </rPh>
    <rPh sb="41" eb="43">
      <t>ルイセキ</t>
    </rPh>
    <rPh sb="43" eb="46">
      <t>ケッソンキン</t>
    </rPh>
    <rPh sb="46" eb="48">
      <t>ヒリツ</t>
    </rPh>
    <rPh sb="175" eb="177">
      <t>キョウキュウ</t>
    </rPh>
    <rPh sb="177" eb="179">
      <t>タンカ</t>
    </rPh>
    <rPh sb="180" eb="184">
      <t>キュウスイゲンカ</t>
    </rPh>
    <rPh sb="185" eb="187">
      <t>ウワマワ</t>
    </rPh>
    <rPh sb="192" eb="194">
      <t>ケンゼン</t>
    </rPh>
    <rPh sb="195" eb="197">
      <t>ケイエイ</t>
    </rPh>
    <rPh sb="198" eb="200">
      <t>イジ</t>
    </rPh>
    <rPh sb="207" eb="211">
      <t>キュウスイゲンカ</t>
    </rPh>
    <rPh sb="213" eb="215">
      <t>ルイジ</t>
    </rPh>
    <rPh sb="215" eb="217">
      <t>ダンタイ</t>
    </rPh>
    <rPh sb="218" eb="219">
      <t>クラ</t>
    </rPh>
    <rPh sb="220" eb="221">
      <t>ヒク</t>
    </rPh>
    <rPh sb="223" eb="226">
      <t>ゼンネンド</t>
    </rPh>
    <rPh sb="227" eb="230">
      <t>ドウスイジュン</t>
    </rPh>
    <rPh sb="231" eb="233">
      <t>イジ</t>
    </rPh>
    <rPh sb="240" eb="242">
      <t>シセツ</t>
    </rPh>
    <rPh sb="242" eb="245">
      <t>リヨウリツ</t>
    </rPh>
    <rPh sb="247" eb="249">
      <t>ロウスイ</t>
    </rPh>
    <rPh sb="250" eb="252">
      <t>ゾウカ</t>
    </rPh>
    <rPh sb="252" eb="253">
      <t>トウ</t>
    </rPh>
    <rPh sb="256" eb="259">
      <t>キュウスイリョウ</t>
    </rPh>
    <rPh sb="260" eb="262">
      <t>ゾウカ</t>
    </rPh>
    <rPh sb="269" eb="272">
      <t>ゼンネンド</t>
    </rPh>
    <rPh sb="274" eb="276">
      <t>ゾウカ</t>
    </rPh>
    <rPh sb="282" eb="284">
      <t>ルイジ</t>
    </rPh>
    <rPh sb="284" eb="286">
      <t>ダンタイ</t>
    </rPh>
    <rPh sb="287" eb="288">
      <t>クラ</t>
    </rPh>
    <rPh sb="289" eb="290">
      <t>ヒク</t>
    </rPh>
    <rPh sb="297" eb="299">
      <t>コンゴ</t>
    </rPh>
    <rPh sb="310" eb="312">
      <t>ジッシ</t>
    </rPh>
    <rPh sb="314" eb="316">
      <t>テキセツ</t>
    </rPh>
    <rPh sb="317" eb="319">
      <t>シセツ</t>
    </rPh>
    <rPh sb="319" eb="321">
      <t>キボ</t>
    </rPh>
    <rPh sb="322" eb="324">
      <t>ケントウ</t>
    </rPh>
    <rPh sb="326" eb="328">
      <t>シセツ</t>
    </rPh>
    <rPh sb="329" eb="332">
      <t>トウハイゴウ</t>
    </rPh>
    <rPh sb="333" eb="334">
      <t>スス</t>
    </rPh>
    <rPh sb="341" eb="343">
      <t>ユウシュウ</t>
    </rPh>
    <rPh sb="343" eb="344">
      <t>リツ</t>
    </rPh>
    <rPh sb="346" eb="348">
      <t>ホクブ</t>
    </rPh>
    <rPh sb="348" eb="350">
      <t>チイキ</t>
    </rPh>
    <rPh sb="351" eb="353">
      <t>ロウスイ</t>
    </rPh>
    <rPh sb="354" eb="356">
      <t>タハツ</t>
    </rPh>
    <rPh sb="363" eb="365">
      <t>ルイジ</t>
    </rPh>
    <rPh sb="365" eb="367">
      <t>ダンタイ</t>
    </rPh>
    <rPh sb="368" eb="369">
      <t>クラ</t>
    </rPh>
    <rPh sb="370" eb="371">
      <t>ヒク</t>
    </rPh>
    <rPh sb="378" eb="380">
      <t>コンゴ</t>
    </rPh>
    <rPh sb="391" eb="393">
      <t>ジッシ</t>
    </rPh>
    <rPh sb="395" eb="397">
      <t>コウシン</t>
    </rPh>
    <rPh sb="398" eb="400">
      <t>スイシン</t>
    </rPh>
    <rPh sb="402" eb="404">
      <t>シヒョウ</t>
    </rPh>
    <rPh sb="405" eb="407">
      <t>コウジョウ</t>
    </rPh>
    <rPh sb="408" eb="409">
      <t>ツト</t>
    </rPh>
    <phoneticPr fontId="4"/>
  </si>
  <si>
    <t>①有形固定資産減価償却率
　類似団体を上回っているが、②管路経年化率は低いことから、老朽化が進んでいるのは浄水施設等の管路以外である。
②管路経年化率
　布設年度が比較的新しいため、類似団体より低くなっている。
③管路更新率
　計画的な管路更新事業の推進により、類似団体に近づきつつある。
　今後アセットマネジメントを実施して、管路だけでなく、施設の更新を進めていく。</t>
    <rPh sb="1" eb="3">
      <t>ユウケイ</t>
    </rPh>
    <rPh sb="3" eb="7">
      <t>コテイシサン</t>
    </rPh>
    <rPh sb="7" eb="9">
      <t>ゲンカ</t>
    </rPh>
    <rPh sb="9" eb="12">
      <t>ショウキャクリツ</t>
    </rPh>
    <rPh sb="14" eb="16">
      <t>ルイジ</t>
    </rPh>
    <rPh sb="16" eb="18">
      <t>ダンタイ</t>
    </rPh>
    <rPh sb="19" eb="21">
      <t>ウワマワ</t>
    </rPh>
    <rPh sb="28" eb="30">
      <t>カンロ</t>
    </rPh>
    <rPh sb="30" eb="33">
      <t>ケイネンカ</t>
    </rPh>
    <rPh sb="33" eb="34">
      <t>リツ</t>
    </rPh>
    <rPh sb="35" eb="36">
      <t>ヒク</t>
    </rPh>
    <rPh sb="42" eb="45">
      <t>ロウキュウカ</t>
    </rPh>
    <rPh sb="46" eb="47">
      <t>スス</t>
    </rPh>
    <rPh sb="59" eb="61">
      <t>カンロ</t>
    </rPh>
    <rPh sb="61" eb="63">
      <t>イガイ</t>
    </rPh>
    <rPh sb="69" eb="71">
      <t>カンロ</t>
    </rPh>
    <rPh sb="71" eb="74">
      <t>ケイネンカ</t>
    </rPh>
    <rPh sb="74" eb="75">
      <t>リツ</t>
    </rPh>
    <rPh sb="77" eb="79">
      <t>フセツ</t>
    </rPh>
    <rPh sb="79" eb="81">
      <t>ネンド</t>
    </rPh>
    <rPh sb="82" eb="85">
      <t>ヒカクテキ</t>
    </rPh>
    <rPh sb="85" eb="86">
      <t>アタラ</t>
    </rPh>
    <rPh sb="91" eb="93">
      <t>ルイジ</t>
    </rPh>
    <rPh sb="93" eb="95">
      <t>ダンタイ</t>
    </rPh>
    <rPh sb="97" eb="98">
      <t>ヒク</t>
    </rPh>
    <rPh sb="107" eb="109">
      <t>カンロ</t>
    </rPh>
    <rPh sb="109" eb="111">
      <t>コウシン</t>
    </rPh>
    <rPh sb="111" eb="112">
      <t>リツ</t>
    </rPh>
    <rPh sb="114" eb="117">
      <t>ケイカクテキ</t>
    </rPh>
    <rPh sb="118" eb="120">
      <t>カンロ</t>
    </rPh>
    <rPh sb="120" eb="122">
      <t>コウシン</t>
    </rPh>
    <rPh sb="122" eb="124">
      <t>ジギョウ</t>
    </rPh>
    <rPh sb="125" eb="127">
      <t>スイシン</t>
    </rPh>
    <rPh sb="131" eb="133">
      <t>ルイジ</t>
    </rPh>
    <rPh sb="133" eb="135">
      <t>ダンタイ</t>
    </rPh>
    <rPh sb="136" eb="137">
      <t>チカ</t>
    </rPh>
    <rPh sb="146" eb="148">
      <t>コンゴ</t>
    </rPh>
    <rPh sb="159" eb="161">
      <t>ジッシ</t>
    </rPh>
    <rPh sb="164" eb="166">
      <t>カンロ</t>
    </rPh>
    <rPh sb="172" eb="174">
      <t>シセツ</t>
    </rPh>
    <rPh sb="175" eb="177">
      <t>コウシン</t>
    </rPh>
    <rPh sb="178" eb="179">
      <t>スス</t>
    </rPh>
    <phoneticPr fontId="4"/>
  </si>
  <si>
    <t>　経営の健全性については現時点では堅調であるものの、漏水の多さによる有収率の低下や、施設の老朽化による有形固定資産減価償却率の上昇により、今後厳しさが増すと懸念される。
　アセットマネジメントを実施していく中で、施設更新を進めながら、引き続き健全経営の維持に努める。</t>
    <rPh sb="1" eb="3">
      <t>ケイエイ</t>
    </rPh>
    <rPh sb="4" eb="7">
      <t>ケンゼンセイ</t>
    </rPh>
    <rPh sb="12" eb="15">
      <t>ゲンジテン</t>
    </rPh>
    <rPh sb="17" eb="19">
      <t>ケンチョウ</t>
    </rPh>
    <rPh sb="26" eb="28">
      <t>ロウスイ</t>
    </rPh>
    <rPh sb="29" eb="30">
      <t>オオ</t>
    </rPh>
    <rPh sb="34" eb="36">
      <t>ユウシュウ</t>
    </rPh>
    <rPh sb="36" eb="37">
      <t>リツ</t>
    </rPh>
    <rPh sb="38" eb="40">
      <t>テイカ</t>
    </rPh>
    <rPh sb="42" eb="44">
      <t>シセツ</t>
    </rPh>
    <rPh sb="45" eb="48">
      <t>ロウキュウカ</t>
    </rPh>
    <rPh sb="51" eb="53">
      <t>ユウケイ</t>
    </rPh>
    <rPh sb="53" eb="57">
      <t>コテイシサン</t>
    </rPh>
    <rPh sb="57" eb="59">
      <t>ゲンカ</t>
    </rPh>
    <rPh sb="59" eb="62">
      <t>ショウキャクリツ</t>
    </rPh>
    <rPh sb="63" eb="65">
      <t>ジョウショウ</t>
    </rPh>
    <rPh sb="69" eb="71">
      <t>コンゴ</t>
    </rPh>
    <rPh sb="71" eb="72">
      <t>キビ</t>
    </rPh>
    <rPh sb="75" eb="76">
      <t>マ</t>
    </rPh>
    <rPh sb="78" eb="80">
      <t>ケネン</t>
    </rPh>
    <rPh sb="97" eb="99">
      <t>ジッシ</t>
    </rPh>
    <rPh sb="103" eb="104">
      <t>ナカ</t>
    </rPh>
    <rPh sb="106" eb="108">
      <t>シセツ</t>
    </rPh>
    <rPh sb="108" eb="110">
      <t>コウシン</t>
    </rPh>
    <rPh sb="111" eb="112">
      <t>スス</t>
    </rPh>
    <rPh sb="117" eb="118">
      <t>ヒ</t>
    </rPh>
    <rPh sb="119" eb="120">
      <t>ツヅ</t>
    </rPh>
    <rPh sb="121" eb="123">
      <t>ケンゼン</t>
    </rPh>
    <rPh sb="123" eb="125">
      <t>ケイエイ</t>
    </rPh>
    <rPh sb="126" eb="128">
      <t>イジ</t>
    </rPh>
    <rPh sb="129" eb="130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</si>
</sst>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0.09</c:v>
                </c:pt>
                <c:pt idx="3" formatCode="#,##0.00;&quot;△&quot;#,##0.00;&quot;-&quot;">
                  <c:v>0.41</c:v>
                </c:pt>
                <c:pt idx="4" formatCode="#,##0.00;&quot;△&quot;#,##0.00;&quot;-&quot;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E-4AA1-8618-DEA6572E9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0.67</c:v>
                </c:pt>
                <c:pt idx="1">
                  <c:v>0.62</c:v>
                </c:pt>
                <c:pt idx="2">
                  <c:v>0.6</c:v>
                </c:pt>
                <c:pt idx="3">
                  <c:v>0.57999999999999996</c:v>
                </c:pt>
                <c:pt idx="4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E-4AA1-8618-DEA6572E9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61.95</c:v>
                </c:pt>
                <c:pt idx="1">
                  <c:v>62.66</c:v>
                </c:pt>
                <c:pt idx="2">
                  <c:v>62.78</c:v>
                </c:pt>
                <c:pt idx="3">
                  <c:v>60.79</c:v>
                </c:pt>
                <c:pt idx="4">
                  <c:v>62.01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9-4E5B-8D9F-E54665A92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63.23</c:v>
                </c:pt>
                <c:pt idx="1">
                  <c:v>62.59</c:v>
                </c:pt>
                <c:pt idx="2">
                  <c:v>61.81</c:v>
                </c:pt>
                <c:pt idx="3">
                  <c:v>62.35</c:v>
                </c:pt>
                <c:pt idx="4">
                  <c:v>62.69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9-4E5B-8D9F-E54665A92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76.260000000000005</c:v>
                </c:pt>
                <c:pt idx="1">
                  <c:v>75.08</c:v>
                </c:pt>
                <c:pt idx="2">
                  <c:v>74.47</c:v>
                </c:pt>
                <c:pt idx="3">
                  <c:v>75.2</c:v>
                </c:pt>
                <c:pt idx="4">
                  <c:v>73.930000000000007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8-4425-ACDD-5D34F5CFB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89.35</c:v>
                </c:pt>
                <c:pt idx="1">
                  <c:v>89.7</c:v>
                </c:pt>
                <c:pt idx="2">
                  <c:v>89.24</c:v>
                </c:pt>
                <c:pt idx="3">
                  <c:v>88.71</c:v>
                </c:pt>
                <c:pt idx="4">
                  <c:v>88.32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8-4425-ACDD-5D34F5CFB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125.35</c:v>
                </c:pt>
                <c:pt idx="1">
                  <c:v>125.41</c:v>
                </c:pt>
                <c:pt idx="2">
                  <c:v>121.03</c:v>
                </c:pt>
                <c:pt idx="3">
                  <c:v>121.77</c:v>
                </c:pt>
                <c:pt idx="4">
                  <c:v>116.97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B-4D7D-8448-169CDC0D5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111.21</c:v>
                </c:pt>
                <c:pt idx="1">
                  <c:v>111.89</c:v>
                </c:pt>
                <c:pt idx="2">
                  <c:v>109.99</c:v>
                </c:pt>
                <c:pt idx="3">
                  <c:v>110.2</c:v>
                </c:pt>
                <c:pt idx="4">
                  <c:v>108.49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B-4D7D-8448-169CDC0D5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50.54</c:v>
                </c:pt>
                <c:pt idx="1">
                  <c:v>52.52</c:v>
                </c:pt>
                <c:pt idx="2">
                  <c:v>54.53</c:v>
                </c:pt>
                <c:pt idx="3">
                  <c:v>56.23</c:v>
                </c:pt>
                <c:pt idx="4">
                  <c:v>56.55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2-4140-8BD6-15080CA4A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49.62</c:v>
                </c:pt>
                <c:pt idx="1">
                  <c:v>50.5</c:v>
                </c:pt>
                <c:pt idx="2">
                  <c:v>51.28</c:v>
                </c:pt>
                <c:pt idx="3">
                  <c:v>51.95</c:v>
                </c:pt>
                <c:pt idx="4">
                  <c:v>52.55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2-4140-8BD6-15080CA4A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1.53</c:v>
                </c:pt>
                <c:pt idx="1">
                  <c:v>1.53</c:v>
                </c:pt>
                <c:pt idx="2">
                  <c:v>1.38</c:v>
                </c:pt>
                <c:pt idx="3">
                  <c:v>2.6</c:v>
                </c:pt>
                <c:pt idx="4">
                  <c:v>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1-4352-A8AF-02B54F4EA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19.510000000000002</c:v>
                </c:pt>
                <c:pt idx="1">
                  <c:v>21.19</c:v>
                </c:pt>
                <c:pt idx="2">
                  <c:v>22.64</c:v>
                </c:pt>
                <c:pt idx="3">
                  <c:v>24.49</c:v>
                </c:pt>
                <c:pt idx="4">
                  <c:v>25.85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1-4352-A8AF-02B54F4EA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1-4135-A05B-D36D4FA76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0.45</c:v>
                </c:pt>
                <c:pt idx="2" formatCode="#,##0.00;&quot;△&quot;#,##0.00">
                  <c:v>0</c:v>
                </c:pt>
                <c:pt idx="3">
                  <c:v>0.05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1-4135-A05B-D36D4FA76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368.06</c:v>
                </c:pt>
                <c:pt idx="1">
                  <c:v>425.23</c:v>
                </c:pt>
                <c:pt idx="2">
                  <c:v>483.39</c:v>
                </c:pt>
                <c:pt idx="3">
                  <c:v>500.66</c:v>
                </c:pt>
                <c:pt idx="4">
                  <c:v>503.56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3-4C23-9EE8-55234419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360.96</c:v>
                </c:pt>
                <c:pt idx="1">
                  <c:v>351.29</c:v>
                </c:pt>
                <c:pt idx="2">
                  <c:v>364.24</c:v>
                </c:pt>
                <c:pt idx="3">
                  <c:v>369.82</c:v>
                </c:pt>
                <c:pt idx="4">
                  <c:v>355.75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3-4C23-9EE8-55234419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512.33000000000004</c:v>
                </c:pt>
                <c:pt idx="1">
                  <c:v>479.99</c:v>
                </c:pt>
                <c:pt idx="2">
                  <c:v>445.97</c:v>
                </c:pt>
                <c:pt idx="3">
                  <c:v>438.56</c:v>
                </c:pt>
                <c:pt idx="4">
                  <c:v>462.58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8-46E8-9B23-DAA41753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239.18</c:v>
                </c:pt>
                <c:pt idx="1">
                  <c:v>236.29</c:v>
                </c:pt>
                <c:pt idx="2">
                  <c:v>238.77</c:v>
                </c:pt>
                <c:pt idx="3">
                  <c:v>218.57</c:v>
                </c:pt>
                <c:pt idx="4">
                  <c:v>222.45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8-46E8-9B23-DAA41753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118.24</c:v>
                </c:pt>
                <c:pt idx="1">
                  <c:v>119.2</c:v>
                </c:pt>
                <c:pt idx="2">
                  <c:v>114.18</c:v>
                </c:pt>
                <c:pt idx="3">
                  <c:v>112.74</c:v>
                </c:pt>
                <c:pt idx="4">
                  <c:v>109.31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5-441E-BE17-68B5DE6D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101.89</c:v>
                </c:pt>
                <c:pt idx="1">
                  <c:v>104.33</c:v>
                </c:pt>
                <c:pt idx="2">
                  <c:v>98.85</c:v>
                </c:pt>
                <c:pt idx="3">
                  <c:v>101.78</c:v>
                </c:pt>
                <c:pt idx="4">
                  <c:v>100.33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5-441E-BE17-68B5DE6D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133.74</c:v>
                </c:pt>
                <c:pt idx="1">
                  <c:v>132.80000000000001</c:v>
                </c:pt>
                <c:pt idx="2">
                  <c:v>138.82</c:v>
                </c:pt>
                <c:pt idx="3">
                  <c:v>140.57</c:v>
                </c:pt>
                <c:pt idx="4">
                  <c:v>144.68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4-4017-B1F5-44A45DEB5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156.32</c:v>
                </c:pt>
                <c:pt idx="1">
                  <c:v>157.4</c:v>
                </c:pt>
                <c:pt idx="2">
                  <c:v>162.61000000000001</c:v>
                </c:pt>
                <c:pt idx="3">
                  <c:v>163.94</c:v>
                </c:pt>
                <c:pt idx="4">
                  <c:v>169.31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4-4017-B1F5-44A45DEB5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R59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</row>
    <row r="3" spans="1:78" ht="9.75" customHeight="1" x14ac:dyDescent="0.15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</row>
    <row r="4" spans="1:78" ht="9.75" customHeight="1" x14ac:dyDescent="0.15">
      <c r="A4" s="2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9" t="str">
        <f>データ!H6</f>
        <v>滋賀県　長浜水道企業団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80"/>
      <c r="AE6" s="80"/>
      <c r="AF6" s="80"/>
      <c r="AG6" s="8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1" t="s">
        <v>1</v>
      </c>
      <c r="C7" s="62"/>
      <c r="D7" s="62"/>
      <c r="E7" s="62"/>
      <c r="F7" s="62"/>
      <c r="G7" s="62"/>
      <c r="H7" s="62"/>
      <c r="I7" s="61" t="s">
        <v>2</v>
      </c>
      <c r="J7" s="62"/>
      <c r="K7" s="62"/>
      <c r="L7" s="62"/>
      <c r="M7" s="62"/>
      <c r="N7" s="62"/>
      <c r="O7" s="63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2"/>
      <c r="AL7" s="64" t="s">
        <v>6</v>
      </c>
      <c r="AM7" s="64"/>
      <c r="AN7" s="64"/>
      <c r="AO7" s="64"/>
      <c r="AP7" s="64"/>
      <c r="AQ7" s="64"/>
      <c r="AR7" s="64"/>
      <c r="AS7" s="64"/>
      <c r="AT7" s="61" t="s">
        <v>7</v>
      </c>
      <c r="AU7" s="62"/>
      <c r="AV7" s="62"/>
      <c r="AW7" s="62"/>
      <c r="AX7" s="62"/>
      <c r="AY7" s="62"/>
      <c r="AZ7" s="62"/>
      <c r="BA7" s="62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72" t="str">
        <f>データ!$I$6</f>
        <v>法適用</v>
      </c>
      <c r="C8" s="73"/>
      <c r="D8" s="73"/>
      <c r="E8" s="73"/>
      <c r="F8" s="73"/>
      <c r="G8" s="73"/>
      <c r="H8" s="73"/>
      <c r="I8" s="72" t="str">
        <f>データ!$J$6</f>
        <v>水道事業</v>
      </c>
      <c r="J8" s="73"/>
      <c r="K8" s="73"/>
      <c r="L8" s="73"/>
      <c r="M8" s="73"/>
      <c r="N8" s="73"/>
      <c r="O8" s="74"/>
      <c r="P8" s="75" t="str">
        <f>データ!$K$6</f>
        <v>末端給水事業</v>
      </c>
      <c r="Q8" s="75"/>
      <c r="R8" s="75"/>
      <c r="S8" s="75"/>
      <c r="T8" s="75"/>
      <c r="U8" s="75"/>
      <c r="V8" s="75"/>
      <c r="W8" s="75" t="str">
        <f>データ!$L$6</f>
        <v>A3</v>
      </c>
      <c r="X8" s="75"/>
      <c r="Y8" s="75"/>
      <c r="Z8" s="75"/>
      <c r="AA8" s="75"/>
      <c r="AB8" s="75"/>
      <c r="AC8" s="75"/>
      <c r="AD8" s="75" t="str">
        <f>データ!$M$6</f>
        <v>自治体職員</v>
      </c>
      <c r="AE8" s="75"/>
      <c r="AF8" s="75"/>
      <c r="AG8" s="75"/>
      <c r="AH8" s="75"/>
      <c r="AI8" s="75"/>
      <c r="AJ8" s="75"/>
      <c r="AK8" s="2"/>
      <c r="AL8" s="58" t="str">
        <f>データ!$R$6</f>
        <v>-</v>
      </c>
      <c r="AM8" s="58"/>
      <c r="AN8" s="58"/>
      <c r="AO8" s="58"/>
      <c r="AP8" s="58"/>
      <c r="AQ8" s="58"/>
      <c r="AR8" s="58"/>
      <c r="AS8" s="58"/>
      <c r="AT8" s="55" t="str">
        <f>データ!$S$6</f>
        <v>-</v>
      </c>
      <c r="AU8" s="56"/>
      <c r="AV8" s="56"/>
      <c r="AW8" s="56"/>
      <c r="AX8" s="56"/>
      <c r="AY8" s="56"/>
      <c r="AZ8" s="56"/>
      <c r="BA8" s="56"/>
      <c r="BB8" s="45" t="str">
        <f>データ!$T$6</f>
        <v>-</v>
      </c>
      <c r="BC8" s="45"/>
      <c r="BD8" s="45"/>
      <c r="BE8" s="45"/>
      <c r="BF8" s="45"/>
      <c r="BG8" s="45"/>
      <c r="BH8" s="45"/>
      <c r="BI8" s="45"/>
      <c r="BJ8" s="3"/>
      <c r="BK8" s="3"/>
      <c r="BL8" s="76" t="s">
        <v>10</v>
      </c>
      <c r="BM8" s="77"/>
      <c r="BN8" s="59" t="s">
        <v>11</v>
      </c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60"/>
    </row>
    <row r="9" spans="1:78" ht="18.75" customHeight="1" x14ac:dyDescent="0.15">
      <c r="A9" s="2"/>
      <c r="B9" s="61" t="s">
        <v>12</v>
      </c>
      <c r="C9" s="62"/>
      <c r="D9" s="62"/>
      <c r="E9" s="62"/>
      <c r="F9" s="62"/>
      <c r="G9" s="62"/>
      <c r="H9" s="62"/>
      <c r="I9" s="61" t="s">
        <v>13</v>
      </c>
      <c r="J9" s="62"/>
      <c r="K9" s="62"/>
      <c r="L9" s="62"/>
      <c r="M9" s="62"/>
      <c r="N9" s="62"/>
      <c r="O9" s="63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2"/>
      <c r="AE9" s="2"/>
      <c r="AF9" s="2"/>
      <c r="AG9" s="2"/>
      <c r="AH9" s="2"/>
      <c r="AI9" s="2"/>
      <c r="AJ9" s="2"/>
      <c r="AK9" s="2"/>
      <c r="AL9" s="64" t="s">
        <v>16</v>
      </c>
      <c r="AM9" s="64"/>
      <c r="AN9" s="64"/>
      <c r="AO9" s="64"/>
      <c r="AP9" s="64"/>
      <c r="AQ9" s="64"/>
      <c r="AR9" s="64"/>
      <c r="AS9" s="64"/>
      <c r="AT9" s="61" t="s">
        <v>17</v>
      </c>
      <c r="AU9" s="62"/>
      <c r="AV9" s="62"/>
      <c r="AW9" s="62"/>
      <c r="AX9" s="62"/>
      <c r="AY9" s="62"/>
      <c r="AZ9" s="62"/>
      <c r="BA9" s="62"/>
      <c r="BB9" s="64" t="s">
        <v>18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19</v>
      </c>
      <c r="BM9" s="66"/>
      <c r="BN9" s="67" t="s">
        <v>20</v>
      </c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8"/>
    </row>
    <row r="10" spans="1:78" ht="18.75" customHeight="1" x14ac:dyDescent="0.15">
      <c r="A10" s="2"/>
      <c r="B10" s="55" t="str">
        <f>データ!$N$6</f>
        <v>-</v>
      </c>
      <c r="C10" s="56"/>
      <c r="D10" s="56"/>
      <c r="E10" s="56"/>
      <c r="F10" s="56"/>
      <c r="G10" s="56"/>
      <c r="H10" s="56"/>
      <c r="I10" s="55">
        <f>データ!$O$6</f>
        <v>60.64</v>
      </c>
      <c r="J10" s="56"/>
      <c r="K10" s="56"/>
      <c r="L10" s="56"/>
      <c r="M10" s="56"/>
      <c r="N10" s="56"/>
      <c r="O10" s="57"/>
      <c r="P10" s="45">
        <f>データ!$P$6</f>
        <v>98.85</v>
      </c>
      <c r="Q10" s="45"/>
      <c r="R10" s="45"/>
      <c r="S10" s="45"/>
      <c r="T10" s="45"/>
      <c r="U10" s="45"/>
      <c r="V10" s="45"/>
      <c r="W10" s="58">
        <f>データ!$Q$6</f>
        <v>2827</v>
      </c>
      <c r="X10" s="58"/>
      <c r="Y10" s="58"/>
      <c r="Z10" s="58"/>
      <c r="AA10" s="58"/>
      <c r="AB10" s="58"/>
      <c r="AC10" s="58"/>
      <c r="AD10" s="2"/>
      <c r="AE10" s="2"/>
      <c r="AF10" s="2"/>
      <c r="AG10" s="2"/>
      <c r="AH10" s="2"/>
      <c r="AI10" s="2"/>
      <c r="AJ10" s="2"/>
      <c r="AK10" s="2"/>
      <c r="AL10" s="58">
        <f>データ!$U$6</f>
        <v>120502</v>
      </c>
      <c r="AM10" s="58"/>
      <c r="AN10" s="58"/>
      <c r="AO10" s="58"/>
      <c r="AP10" s="58"/>
      <c r="AQ10" s="58"/>
      <c r="AR10" s="58"/>
      <c r="AS10" s="58"/>
      <c r="AT10" s="55">
        <f>データ!$V$6</f>
        <v>176.19</v>
      </c>
      <c r="AU10" s="56"/>
      <c r="AV10" s="56"/>
      <c r="AW10" s="56"/>
      <c r="AX10" s="56"/>
      <c r="AY10" s="56"/>
      <c r="AZ10" s="56"/>
      <c r="BA10" s="56"/>
      <c r="BB10" s="45">
        <f>データ!$W$6</f>
        <v>683.93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21</v>
      </c>
      <c r="BM10" s="47"/>
      <c r="BN10" s="48" t="s">
        <v>22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0" t="s">
        <v>23</v>
      </c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</row>
    <row r="14" spans="1:78" ht="13.5" customHeight="1" x14ac:dyDescent="0.15">
      <c r="A14" s="2"/>
      <c r="B14" s="52" t="s">
        <v>24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4"/>
      <c r="BK14" s="2"/>
      <c r="BL14" s="33" t="s">
        <v>25</v>
      </c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5"/>
    </row>
    <row r="15" spans="1:78" ht="13.5" customHeight="1" x14ac:dyDescent="0.15">
      <c r="A15" s="2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1"/>
      <c r="BK15" s="2"/>
      <c r="BL15" s="36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0" t="s">
        <v>109</v>
      </c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0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0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0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0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0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0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0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0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0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0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0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0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0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0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0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0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0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0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0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0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0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0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0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0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0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0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0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0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2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3" t="s">
        <v>26</v>
      </c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5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6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8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0" t="s">
        <v>110</v>
      </c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0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0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0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0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0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0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0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0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0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0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0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0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2"/>
    </row>
    <row r="60" spans="1:78" ht="13.5" customHeight="1" x14ac:dyDescent="0.15">
      <c r="A60" s="2"/>
      <c r="B60" s="39" t="s">
        <v>27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1"/>
      <c r="BK60" s="2"/>
      <c r="BL60" s="30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2"/>
    </row>
    <row r="61" spans="1:78" ht="13.5" customHeight="1" x14ac:dyDescent="0.15">
      <c r="A61" s="2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1"/>
      <c r="BK61" s="2"/>
      <c r="BL61" s="30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0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0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2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3" t="s">
        <v>28</v>
      </c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5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6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8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0" t="s">
        <v>111</v>
      </c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0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0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0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0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0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0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0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0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0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0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0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0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0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0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0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2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4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6NpCScjPppnnWiVWUOeDO0vKoH32WX1yG8Mc/1Gj2l8UXIviANTnStol6NKdkjT23CX6KqBlFwKhb4Yijxc4cw==" saltValue="EDPkUJAVaLgquiQQbXVTkQ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L16:BZ44"/>
    <mergeCell ref="BL45:BZ46"/>
    <mergeCell ref="BL47:BZ63"/>
    <mergeCell ref="B60:BJ61"/>
    <mergeCell ref="BL64:BZ65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258211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滋賀県　長浜水道企業団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A3</v>
      </c>
      <c r="M6" s="20" t="str">
        <f t="shared" si="3"/>
        <v>自治体職員</v>
      </c>
      <c r="N6" s="21" t="str">
        <f t="shared" si="3"/>
        <v>-</v>
      </c>
      <c r="O6" s="21">
        <f t="shared" si="3"/>
        <v>60.64</v>
      </c>
      <c r="P6" s="21">
        <f t="shared" si="3"/>
        <v>98.85</v>
      </c>
      <c r="Q6" s="21">
        <f t="shared" si="3"/>
        <v>2827</v>
      </c>
      <c r="R6" s="21" t="str">
        <f t="shared" si="3"/>
        <v>-</v>
      </c>
      <c r="S6" s="21" t="str">
        <f t="shared" si="3"/>
        <v>-</v>
      </c>
      <c r="T6" s="21" t="str">
        <f t="shared" si="3"/>
        <v>-</v>
      </c>
      <c r="U6" s="21">
        <f t="shared" si="3"/>
        <v>120502</v>
      </c>
      <c r="V6" s="21">
        <f t="shared" si="3"/>
        <v>176.19</v>
      </c>
      <c r="W6" s="21">
        <f t="shared" si="3"/>
        <v>683.93</v>
      </c>
      <c r="X6" s="22">
        <f>IF(X7="",NA(),X7)</f>
        <v>125.35</v>
      </c>
      <c r="Y6" s="22">
        <f t="shared" ref="Y6:AG6" si="4">IF(Y7="",NA(),Y7)</f>
        <v>125.41</v>
      </c>
      <c r="Z6" s="22">
        <f t="shared" si="4"/>
        <v>121.03</v>
      </c>
      <c r="AA6" s="22">
        <f t="shared" si="4"/>
        <v>121.77</v>
      </c>
      <c r="AB6" s="22">
        <f t="shared" si="4"/>
        <v>116.97</v>
      </c>
      <c r="AC6" s="22">
        <f t="shared" si="4"/>
        <v>111.21</v>
      </c>
      <c r="AD6" s="22">
        <f t="shared" si="4"/>
        <v>111.89</v>
      </c>
      <c r="AE6" s="22">
        <f t="shared" si="4"/>
        <v>109.99</v>
      </c>
      <c r="AF6" s="22">
        <f t="shared" si="4"/>
        <v>110.2</v>
      </c>
      <c r="AG6" s="22">
        <f t="shared" si="4"/>
        <v>108.49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1">
        <f t="shared" si="5"/>
        <v>0</v>
      </c>
      <c r="AO6" s="22">
        <f t="shared" si="5"/>
        <v>0.45</v>
      </c>
      <c r="AP6" s="21">
        <f t="shared" si="5"/>
        <v>0</v>
      </c>
      <c r="AQ6" s="22">
        <f t="shared" si="5"/>
        <v>0.05</v>
      </c>
      <c r="AR6" s="21">
        <f t="shared" si="5"/>
        <v>0</v>
      </c>
      <c r="AS6" s="21" t="str">
        <f>IF(AS7="","",IF(AS7="-","【-】","【"&amp;SUBSTITUTE(TEXT(AS7,"#,##0.00"),"-","△")&amp;"】"))</f>
        <v>【1.61】</v>
      </c>
      <c r="AT6" s="22">
        <f>IF(AT7="",NA(),AT7)</f>
        <v>368.06</v>
      </c>
      <c r="AU6" s="22">
        <f t="shared" ref="AU6:BC6" si="6">IF(AU7="",NA(),AU7)</f>
        <v>425.23</v>
      </c>
      <c r="AV6" s="22">
        <f t="shared" si="6"/>
        <v>483.39</v>
      </c>
      <c r="AW6" s="22">
        <f t="shared" si="6"/>
        <v>500.66</v>
      </c>
      <c r="AX6" s="22">
        <f t="shared" si="6"/>
        <v>503.56</v>
      </c>
      <c r="AY6" s="22">
        <f t="shared" si="6"/>
        <v>360.96</v>
      </c>
      <c r="AZ6" s="22">
        <f t="shared" si="6"/>
        <v>351.29</v>
      </c>
      <c r="BA6" s="22">
        <f t="shared" si="6"/>
        <v>364.24</v>
      </c>
      <c r="BB6" s="22">
        <f t="shared" si="6"/>
        <v>369.82</v>
      </c>
      <c r="BC6" s="22">
        <f t="shared" si="6"/>
        <v>355.75</v>
      </c>
      <c r="BD6" s="21" t="str">
        <f>IF(BD7="","",IF(BD7="-","【-】","【"&amp;SUBSTITUTE(TEXT(BD7,"#,##0.00"),"-","△")&amp;"】"))</f>
        <v>【239.69】</v>
      </c>
      <c r="BE6" s="22">
        <f>IF(BE7="",NA(),BE7)</f>
        <v>512.33000000000004</v>
      </c>
      <c r="BF6" s="22">
        <f t="shared" ref="BF6:BN6" si="7">IF(BF7="",NA(),BF7)</f>
        <v>479.99</v>
      </c>
      <c r="BG6" s="22">
        <f t="shared" si="7"/>
        <v>445.97</v>
      </c>
      <c r="BH6" s="22">
        <f t="shared" si="7"/>
        <v>438.56</v>
      </c>
      <c r="BI6" s="22">
        <f t="shared" si="7"/>
        <v>462.58</v>
      </c>
      <c r="BJ6" s="22">
        <f t="shared" si="7"/>
        <v>239.18</v>
      </c>
      <c r="BK6" s="22">
        <f t="shared" si="7"/>
        <v>236.29</v>
      </c>
      <c r="BL6" s="22">
        <f t="shared" si="7"/>
        <v>238.77</v>
      </c>
      <c r="BM6" s="22">
        <f t="shared" si="7"/>
        <v>218.57</v>
      </c>
      <c r="BN6" s="22">
        <f t="shared" si="7"/>
        <v>222.45</v>
      </c>
      <c r="BO6" s="21" t="str">
        <f>IF(BO7="","",IF(BO7="-","【-】","【"&amp;SUBSTITUTE(TEXT(BO7,"#,##0.00"),"-","△")&amp;"】"))</f>
        <v>【264.86】</v>
      </c>
      <c r="BP6" s="22">
        <f>IF(BP7="",NA(),BP7)</f>
        <v>118.24</v>
      </c>
      <c r="BQ6" s="22">
        <f t="shared" ref="BQ6:BY6" si="8">IF(BQ7="",NA(),BQ7)</f>
        <v>119.2</v>
      </c>
      <c r="BR6" s="22">
        <f t="shared" si="8"/>
        <v>114.18</v>
      </c>
      <c r="BS6" s="22">
        <f t="shared" si="8"/>
        <v>112.74</v>
      </c>
      <c r="BT6" s="22">
        <f t="shared" si="8"/>
        <v>109.31</v>
      </c>
      <c r="BU6" s="22">
        <f t="shared" si="8"/>
        <v>101.89</v>
      </c>
      <c r="BV6" s="22">
        <f t="shared" si="8"/>
        <v>104.33</v>
      </c>
      <c r="BW6" s="22">
        <f t="shared" si="8"/>
        <v>98.85</v>
      </c>
      <c r="BX6" s="22">
        <f t="shared" si="8"/>
        <v>101.78</v>
      </c>
      <c r="BY6" s="22">
        <f t="shared" si="8"/>
        <v>100.33</v>
      </c>
      <c r="BZ6" s="21" t="str">
        <f>IF(BZ7="","",IF(BZ7="-","【-】","【"&amp;SUBSTITUTE(TEXT(BZ7,"#,##0.00"),"-","△")&amp;"】"))</f>
        <v>【97.59】</v>
      </c>
      <c r="CA6" s="22">
        <f>IF(CA7="",NA(),CA7)</f>
        <v>133.74</v>
      </c>
      <c r="CB6" s="22">
        <f t="shared" ref="CB6:CJ6" si="9">IF(CB7="",NA(),CB7)</f>
        <v>132.80000000000001</v>
      </c>
      <c r="CC6" s="22">
        <f t="shared" si="9"/>
        <v>138.82</v>
      </c>
      <c r="CD6" s="22">
        <f t="shared" si="9"/>
        <v>140.57</v>
      </c>
      <c r="CE6" s="22">
        <f t="shared" si="9"/>
        <v>144.68</v>
      </c>
      <c r="CF6" s="22">
        <f t="shared" si="9"/>
        <v>156.32</v>
      </c>
      <c r="CG6" s="22">
        <f t="shared" si="9"/>
        <v>157.4</v>
      </c>
      <c r="CH6" s="22">
        <f t="shared" si="9"/>
        <v>162.61000000000001</v>
      </c>
      <c r="CI6" s="22">
        <f t="shared" si="9"/>
        <v>163.94</v>
      </c>
      <c r="CJ6" s="22">
        <f t="shared" si="9"/>
        <v>169.31</v>
      </c>
      <c r="CK6" s="21" t="str">
        <f>IF(CK7="","",IF(CK7="-","【-】","【"&amp;SUBSTITUTE(TEXT(CK7,"#,##0.00"),"-","△")&amp;"】"))</f>
        <v>【181.66】</v>
      </c>
      <c r="CL6" s="22">
        <f>IF(CL7="",NA(),CL7)</f>
        <v>61.95</v>
      </c>
      <c r="CM6" s="22">
        <f t="shared" ref="CM6:CU6" si="10">IF(CM7="",NA(),CM7)</f>
        <v>62.66</v>
      </c>
      <c r="CN6" s="22">
        <f t="shared" si="10"/>
        <v>62.78</v>
      </c>
      <c r="CO6" s="22">
        <f t="shared" si="10"/>
        <v>60.79</v>
      </c>
      <c r="CP6" s="22">
        <f t="shared" si="10"/>
        <v>62.01</v>
      </c>
      <c r="CQ6" s="22">
        <f t="shared" si="10"/>
        <v>63.23</v>
      </c>
      <c r="CR6" s="22">
        <f t="shared" si="10"/>
        <v>62.59</v>
      </c>
      <c r="CS6" s="22">
        <f t="shared" si="10"/>
        <v>61.81</v>
      </c>
      <c r="CT6" s="22">
        <f t="shared" si="10"/>
        <v>62.35</v>
      </c>
      <c r="CU6" s="22">
        <f t="shared" si="10"/>
        <v>62.69</v>
      </c>
      <c r="CV6" s="21" t="str">
        <f>IF(CV7="","",IF(CV7="-","【-】","【"&amp;SUBSTITUTE(TEXT(CV7,"#,##0.00"),"-","△")&amp;"】"))</f>
        <v>【60.21】</v>
      </c>
      <c r="CW6" s="22">
        <f>IF(CW7="",NA(),CW7)</f>
        <v>76.260000000000005</v>
      </c>
      <c r="CX6" s="22">
        <f t="shared" ref="CX6:DF6" si="11">IF(CX7="",NA(),CX7)</f>
        <v>75.08</v>
      </c>
      <c r="CY6" s="22">
        <f t="shared" si="11"/>
        <v>74.47</v>
      </c>
      <c r="CZ6" s="22">
        <f t="shared" si="11"/>
        <v>75.2</v>
      </c>
      <c r="DA6" s="22">
        <f t="shared" si="11"/>
        <v>73.930000000000007</v>
      </c>
      <c r="DB6" s="22">
        <f t="shared" si="11"/>
        <v>89.35</v>
      </c>
      <c r="DC6" s="22">
        <f t="shared" si="11"/>
        <v>89.7</v>
      </c>
      <c r="DD6" s="22">
        <f t="shared" si="11"/>
        <v>89.24</v>
      </c>
      <c r="DE6" s="22">
        <f t="shared" si="11"/>
        <v>88.71</v>
      </c>
      <c r="DF6" s="22">
        <f t="shared" si="11"/>
        <v>88.32</v>
      </c>
      <c r="DG6" s="21" t="str">
        <f>IF(DG7="","",IF(DG7="-","【-】","【"&amp;SUBSTITUTE(TEXT(DG7,"#,##0.00"),"-","△")&amp;"】"))</f>
        <v>【89.21】</v>
      </c>
      <c r="DH6" s="22">
        <f>IF(DH7="",NA(),DH7)</f>
        <v>50.54</v>
      </c>
      <c r="DI6" s="22">
        <f t="shared" ref="DI6:DQ6" si="12">IF(DI7="",NA(),DI7)</f>
        <v>52.52</v>
      </c>
      <c r="DJ6" s="22">
        <f t="shared" si="12"/>
        <v>54.53</v>
      </c>
      <c r="DK6" s="22">
        <f t="shared" si="12"/>
        <v>56.23</v>
      </c>
      <c r="DL6" s="22">
        <f t="shared" si="12"/>
        <v>56.55</v>
      </c>
      <c r="DM6" s="22">
        <f t="shared" si="12"/>
        <v>49.62</v>
      </c>
      <c r="DN6" s="22">
        <f t="shared" si="12"/>
        <v>50.5</v>
      </c>
      <c r="DO6" s="22">
        <f t="shared" si="12"/>
        <v>51.28</v>
      </c>
      <c r="DP6" s="22">
        <f t="shared" si="12"/>
        <v>51.95</v>
      </c>
      <c r="DQ6" s="22">
        <f t="shared" si="12"/>
        <v>52.55</v>
      </c>
      <c r="DR6" s="21" t="str">
        <f>IF(DR7="","",IF(DR7="-","【-】","【"&amp;SUBSTITUTE(TEXT(DR7,"#,##0.00"),"-","△")&amp;"】"))</f>
        <v>【52.41】</v>
      </c>
      <c r="DS6" s="22">
        <f>IF(DS7="",NA(),DS7)</f>
        <v>1.53</v>
      </c>
      <c r="DT6" s="22">
        <f t="shared" ref="DT6:EB6" si="13">IF(DT7="",NA(),DT7)</f>
        <v>1.53</v>
      </c>
      <c r="DU6" s="22">
        <f t="shared" si="13"/>
        <v>1.38</v>
      </c>
      <c r="DV6" s="22">
        <f t="shared" si="13"/>
        <v>2.6</v>
      </c>
      <c r="DW6" s="22">
        <f t="shared" si="13"/>
        <v>2.68</v>
      </c>
      <c r="DX6" s="22">
        <f t="shared" si="13"/>
        <v>19.510000000000002</v>
      </c>
      <c r="DY6" s="22">
        <f t="shared" si="13"/>
        <v>21.19</v>
      </c>
      <c r="DZ6" s="22">
        <f t="shared" si="13"/>
        <v>22.64</v>
      </c>
      <c r="EA6" s="22">
        <f t="shared" si="13"/>
        <v>24.49</v>
      </c>
      <c r="EB6" s="22">
        <f t="shared" si="13"/>
        <v>25.85</v>
      </c>
      <c r="EC6" s="21" t="str">
        <f>IF(EC7="","",IF(EC7="-","【-】","【"&amp;SUBSTITUTE(TEXT(EC7,"#,##0.00"),"-","△")&amp;"】"))</f>
        <v>【26.78】</v>
      </c>
      <c r="ED6" s="21">
        <f>IF(ED7="",NA(),ED7)</f>
        <v>0</v>
      </c>
      <c r="EE6" s="21">
        <f t="shared" ref="EE6:EM6" si="14">IF(EE7="",NA(),EE7)</f>
        <v>0</v>
      </c>
      <c r="EF6" s="22">
        <f t="shared" si="14"/>
        <v>0.09</v>
      </c>
      <c r="EG6" s="22">
        <f t="shared" si="14"/>
        <v>0.41</v>
      </c>
      <c r="EH6" s="22">
        <f t="shared" si="14"/>
        <v>0.5</v>
      </c>
      <c r="EI6" s="22">
        <f t="shared" si="14"/>
        <v>0.67</v>
      </c>
      <c r="EJ6" s="22">
        <f t="shared" si="14"/>
        <v>0.62</v>
      </c>
      <c r="EK6" s="22">
        <f t="shared" si="14"/>
        <v>0.6</v>
      </c>
      <c r="EL6" s="22">
        <f t="shared" si="14"/>
        <v>0.57999999999999996</v>
      </c>
      <c r="EM6" s="22">
        <f t="shared" si="14"/>
        <v>0.56999999999999995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15">
      <c r="A7" s="15"/>
      <c r="B7" s="24">
        <v>2024</v>
      </c>
      <c r="C7" s="24">
        <v>258211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60.64</v>
      </c>
      <c r="P7" s="25">
        <v>98.85</v>
      </c>
      <c r="Q7" s="25">
        <v>2827</v>
      </c>
      <c r="R7" s="25" t="s">
        <v>99</v>
      </c>
      <c r="S7" s="25" t="s">
        <v>99</v>
      </c>
      <c r="T7" s="25" t="s">
        <v>99</v>
      </c>
      <c r="U7" s="25">
        <v>120502</v>
      </c>
      <c r="V7" s="25">
        <v>176.19</v>
      </c>
      <c r="W7" s="25">
        <v>683.93</v>
      </c>
      <c r="X7" s="25">
        <v>125.35</v>
      </c>
      <c r="Y7" s="25">
        <v>125.41</v>
      </c>
      <c r="Z7" s="25">
        <v>121.03</v>
      </c>
      <c r="AA7" s="25">
        <v>121.77</v>
      </c>
      <c r="AB7" s="25">
        <v>116.97</v>
      </c>
      <c r="AC7" s="25">
        <v>111.21</v>
      </c>
      <c r="AD7" s="25">
        <v>111.89</v>
      </c>
      <c r="AE7" s="25">
        <v>109.99</v>
      </c>
      <c r="AF7" s="25">
        <v>110.2</v>
      </c>
      <c r="AG7" s="25">
        <v>108.49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0.45</v>
      </c>
      <c r="AP7" s="25">
        <v>0</v>
      </c>
      <c r="AQ7" s="25">
        <v>0.05</v>
      </c>
      <c r="AR7" s="25">
        <v>0</v>
      </c>
      <c r="AS7" s="25">
        <v>1.61</v>
      </c>
      <c r="AT7" s="25">
        <v>368.06</v>
      </c>
      <c r="AU7" s="25">
        <v>425.23</v>
      </c>
      <c r="AV7" s="25">
        <v>483.39</v>
      </c>
      <c r="AW7" s="25">
        <v>500.66</v>
      </c>
      <c r="AX7" s="25">
        <v>503.56</v>
      </c>
      <c r="AY7" s="25">
        <v>360.96</v>
      </c>
      <c r="AZ7" s="25">
        <v>351.29</v>
      </c>
      <c r="BA7" s="25">
        <v>364.24</v>
      </c>
      <c r="BB7" s="25">
        <v>369.82</v>
      </c>
      <c r="BC7" s="25">
        <v>355.75</v>
      </c>
      <c r="BD7" s="25">
        <v>239.69</v>
      </c>
      <c r="BE7" s="25">
        <v>512.33000000000004</v>
      </c>
      <c r="BF7" s="25">
        <v>479.99</v>
      </c>
      <c r="BG7" s="25">
        <v>445.97</v>
      </c>
      <c r="BH7" s="25">
        <v>438.56</v>
      </c>
      <c r="BI7" s="25">
        <v>462.58</v>
      </c>
      <c r="BJ7" s="25">
        <v>239.18</v>
      </c>
      <c r="BK7" s="25">
        <v>236.29</v>
      </c>
      <c r="BL7" s="25">
        <v>238.77</v>
      </c>
      <c r="BM7" s="25">
        <v>218.57</v>
      </c>
      <c r="BN7" s="25">
        <v>222.45</v>
      </c>
      <c r="BO7" s="25">
        <v>264.86</v>
      </c>
      <c r="BP7" s="25">
        <v>118.24</v>
      </c>
      <c r="BQ7" s="25">
        <v>119.2</v>
      </c>
      <c r="BR7" s="25">
        <v>114.18</v>
      </c>
      <c r="BS7" s="25">
        <v>112.74</v>
      </c>
      <c r="BT7" s="25">
        <v>109.31</v>
      </c>
      <c r="BU7" s="25">
        <v>101.89</v>
      </c>
      <c r="BV7" s="25">
        <v>104.33</v>
      </c>
      <c r="BW7" s="25">
        <v>98.85</v>
      </c>
      <c r="BX7" s="25">
        <v>101.78</v>
      </c>
      <c r="BY7" s="25">
        <v>100.33</v>
      </c>
      <c r="BZ7" s="25">
        <v>97.59</v>
      </c>
      <c r="CA7" s="25">
        <v>133.74</v>
      </c>
      <c r="CB7" s="25">
        <v>132.80000000000001</v>
      </c>
      <c r="CC7" s="25">
        <v>138.82</v>
      </c>
      <c r="CD7" s="25">
        <v>140.57</v>
      </c>
      <c r="CE7" s="25">
        <v>144.68</v>
      </c>
      <c r="CF7" s="25">
        <v>156.32</v>
      </c>
      <c r="CG7" s="25">
        <v>157.4</v>
      </c>
      <c r="CH7" s="25">
        <v>162.61000000000001</v>
      </c>
      <c r="CI7" s="25">
        <v>163.94</v>
      </c>
      <c r="CJ7" s="25">
        <v>169.31</v>
      </c>
      <c r="CK7" s="25">
        <v>181.66</v>
      </c>
      <c r="CL7" s="25">
        <v>61.95</v>
      </c>
      <c r="CM7" s="25">
        <v>62.66</v>
      </c>
      <c r="CN7" s="25">
        <v>62.78</v>
      </c>
      <c r="CO7" s="25">
        <v>60.79</v>
      </c>
      <c r="CP7" s="25">
        <v>62.01</v>
      </c>
      <c r="CQ7" s="25">
        <v>63.23</v>
      </c>
      <c r="CR7" s="25">
        <v>62.59</v>
      </c>
      <c r="CS7" s="25">
        <v>61.81</v>
      </c>
      <c r="CT7" s="25">
        <v>62.35</v>
      </c>
      <c r="CU7" s="25">
        <v>62.69</v>
      </c>
      <c r="CV7" s="25">
        <v>60.21</v>
      </c>
      <c r="CW7" s="25">
        <v>76.260000000000005</v>
      </c>
      <c r="CX7" s="25">
        <v>75.08</v>
      </c>
      <c r="CY7" s="25">
        <v>74.47</v>
      </c>
      <c r="CZ7" s="25">
        <v>75.2</v>
      </c>
      <c r="DA7" s="25">
        <v>73.930000000000007</v>
      </c>
      <c r="DB7" s="25">
        <v>89.35</v>
      </c>
      <c r="DC7" s="25">
        <v>89.7</v>
      </c>
      <c r="DD7" s="25">
        <v>89.24</v>
      </c>
      <c r="DE7" s="25">
        <v>88.71</v>
      </c>
      <c r="DF7" s="25">
        <v>88.32</v>
      </c>
      <c r="DG7" s="25">
        <v>89.21</v>
      </c>
      <c r="DH7" s="25">
        <v>50.54</v>
      </c>
      <c r="DI7" s="25">
        <v>52.52</v>
      </c>
      <c r="DJ7" s="25">
        <v>54.53</v>
      </c>
      <c r="DK7" s="25">
        <v>56.23</v>
      </c>
      <c r="DL7" s="25">
        <v>56.55</v>
      </c>
      <c r="DM7" s="25">
        <v>49.62</v>
      </c>
      <c r="DN7" s="25">
        <v>50.5</v>
      </c>
      <c r="DO7" s="25">
        <v>51.28</v>
      </c>
      <c r="DP7" s="25">
        <v>51.95</v>
      </c>
      <c r="DQ7" s="25">
        <v>52.55</v>
      </c>
      <c r="DR7" s="25">
        <v>52.41</v>
      </c>
      <c r="DS7" s="25">
        <v>1.53</v>
      </c>
      <c r="DT7" s="25">
        <v>1.53</v>
      </c>
      <c r="DU7" s="25">
        <v>1.38</v>
      </c>
      <c r="DV7" s="25">
        <v>2.6</v>
      </c>
      <c r="DW7" s="25">
        <v>2.68</v>
      </c>
      <c r="DX7" s="25">
        <v>19.510000000000002</v>
      </c>
      <c r="DY7" s="25">
        <v>21.19</v>
      </c>
      <c r="DZ7" s="25">
        <v>22.64</v>
      </c>
      <c r="EA7" s="25">
        <v>24.49</v>
      </c>
      <c r="EB7" s="25">
        <v>25.85</v>
      </c>
      <c r="EC7" s="25">
        <v>26.78</v>
      </c>
      <c r="ED7" s="25">
        <v>0</v>
      </c>
      <c r="EE7" s="25">
        <v>0</v>
      </c>
      <c r="EF7" s="25">
        <v>0.09</v>
      </c>
      <c r="EG7" s="25">
        <v>0.41</v>
      </c>
      <c r="EH7" s="25">
        <v>0.5</v>
      </c>
      <c r="EI7" s="25">
        <v>0.67</v>
      </c>
      <c r="EJ7" s="25">
        <v>0.62</v>
      </c>
      <c r="EK7" s="25">
        <v>0.6</v>
      </c>
      <c r="EL7" s="25">
        <v>0.57999999999999996</v>
      </c>
      <c r="EM7" s="25">
        <v>0.56999999999999995</v>
      </c>
      <c r="EN7" s="25">
        <v>0.59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高木はづき</cp:lastModifiedBy>
  <cp:lastPrinted>2026-02-12T01:52:34Z</cp:lastPrinted>
  <dcterms:created xsi:type="dcterms:W3CDTF">2025-12-12T09:19:13Z</dcterms:created>
  <dcterms:modified xsi:type="dcterms:W3CDTF">2026-02-12T01:52:34Z</dcterms:modified>
  <cp:category/>
</cp:coreProperties>
</file>